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0" yWindow="-15" windowWidth="12045" windowHeight="10095" tabRatio="705"/>
  </bookViews>
  <sheets>
    <sheet name="Регистрация" sheetId="2" r:id="rId1"/>
    <sheet name="Ката по баллам 64 чел" sheetId="32" r:id="rId2"/>
    <sheet name="Лист1" sheetId="34" r:id="rId3"/>
  </sheets>
  <definedNames>
    <definedName name="_xlnm.Print_Titles" localSheetId="0">Регистрация!$1:$7</definedName>
  </definedNames>
  <calcPr calcId="125725"/>
</workbook>
</file>

<file path=xl/calcChain.xml><?xml version="1.0" encoding="utf-8"?>
<calcChain xmlns="http://schemas.openxmlformats.org/spreadsheetml/2006/main">
  <c r="X14" i="32"/>
  <c r="X20"/>
  <c r="X24"/>
  <c r="X27"/>
  <c r="X30"/>
  <c r="X10"/>
  <c r="R74" l="1"/>
  <c r="R72"/>
  <c r="R3"/>
  <c r="W3"/>
  <c r="E3"/>
  <c r="A3"/>
  <c r="A2"/>
  <c r="A1"/>
  <c r="D6" i="2" l="1"/>
  <c r="B17" i="32" l="1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8"/>
  <c r="B9"/>
  <c r="B10"/>
  <c r="B11"/>
  <c r="B12"/>
  <c r="B13"/>
  <c r="B14"/>
  <c r="B15"/>
  <c r="B16"/>
  <c r="B7"/>
</calcChain>
</file>

<file path=xl/sharedStrings.xml><?xml version="1.0" encoding="utf-8"?>
<sst xmlns="http://schemas.openxmlformats.org/spreadsheetml/2006/main" count="252" uniqueCount="114">
  <si>
    <t>место</t>
  </si>
  <si>
    <t>финал</t>
  </si>
  <si>
    <t>оценки</t>
  </si>
  <si>
    <t>пол</t>
  </si>
  <si>
    <t>Фамилия</t>
  </si>
  <si>
    <t>Имя</t>
  </si>
  <si>
    <t>вид программы</t>
  </si>
  <si>
    <t>№ жреб.</t>
  </si>
  <si>
    <t>место проведения соревнований</t>
  </si>
  <si>
    <t>Дата проведения соревнований</t>
  </si>
  <si>
    <t>Точный вес</t>
  </si>
  <si>
    <t>Дата рождения</t>
  </si>
  <si>
    <t>Полных лет</t>
  </si>
  <si>
    <t>Разряд, звание</t>
  </si>
  <si>
    <t>Вид программы</t>
  </si>
  <si>
    <t>Регион</t>
  </si>
  <si>
    <t>Тренер</t>
  </si>
  <si>
    <t xml:space="preserve">П Р О Т О К О Л      Р Е Г И С Т Р А Ц И И </t>
  </si>
  <si>
    <t>Главный судья:</t>
  </si>
  <si>
    <t>Главный секретарь:</t>
  </si>
  <si>
    <t>ката</t>
  </si>
  <si>
    <t>П Р О Т О К О Л    Х О Д А    С О Р Е В Н О В А Н И Й</t>
  </si>
  <si>
    <t>№ п/п</t>
  </si>
  <si>
    <t>итог</t>
  </si>
  <si>
    <t>Фамилия  Имя  (регион)</t>
  </si>
  <si>
    <t>№</t>
  </si>
  <si>
    <t>1-й круг</t>
  </si>
  <si>
    <t>2-й круг</t>
  </si>
  <si>
    <t>Занятое
 место</t>
  </si>
  <si>
    <t>Ренгокай/Девочки 8-9 лет 10-7кю</t>
  </si>
  <si>
    <t>Московская область</t>
  </si>
  <si>
    <t>Орловская область</t>
  </si>
  <si>
    <t>Саратовская область</t>
  </si>
  <si>
    <t>х3</t>
  </si>
  <si>
    <t>х1</t>
  </si>
  <si>
    <t>х2</t>
  </si>
  <si>
    <t>Кириченко Т.Е.</t>
  </si>
  <si>
    <t>Ростовцев С.А.</t>
  </si>
  <si>
    <t>г. Орел</t>
  </si>
  <si>
    <t>Вид спорта: Каратэ-до</t>
  </si>
  <si>
    <t>Всероссийские соревнования по каратэ-до</t>
  </si>
  <si>
    <t>Брянская область</t>
  </si>
  <si>
    <t>Скрипачев Борис</t>
  </si>
  <si>
    <t>Сидорюгин Александр</t>
  </si>
  <si>
    <t>Щербаков Сергей</t>
  </si>
  <si>
    <t>Кулинич Василий</t>
  </si>
  <si>
    <t>8 лет</t>
  </si>
  <si>
    <t>9 лет</t>
  </si>
  <si>
    <t>М</t>
  </si>
  <si>
    <t>Беляев</t>
  </si>
  <si>
    <t xml:space="preserve">Бочаров </t>
  </si>
  <si>
    <t>Дмитрий</t>
  </si>
  <si>
    <t>Быков</t>
  </si>
  <si>
    <t>Кирилл</t>
  </si>
  <si>
    <t>Андрей</t>
  </si>
  <si>
    <t>Горбунов</t>
  </si>
  <si>
    <t>Иван</t>
  </si>
  <si>
    <t>Зиновьев</t>
  </si>
  <si>
    <t xml:space="preserve">Иванов </t>
  </si>
  <si>
    <t>Антон</t>
  </si>
  <si>
    <t xml:space="preserve">Кирдеев </t>
  </si>
  <si>
    <t>Роман</t>
  </si>
  <si>
    <t xml:space="preserve">Клешканов </t>
  </si>
  <si>
    <t>Игорь</t>
  </si>
  <si>
    <t>Козлов</t>
  </si>
  <si>
    <t>Арсений</t>
  </si>
  <si>
    <t>Сергей</t>
  </si>
  <si>
    <t>Владислав</t>
  </si>
  <si>
    <t>Лебедев Игорь</t>
  </si>
  <si>
    <t>Ростовцев Сергей</t>
  </si>
  <si>
    <t>Воронцова Мария</t>
  </si>
  <si>
    <t>Голубев Сергей</t>
  </si>
  <si>
    <t>Волк-Карачевский Эдуард</t>
  </si>
  <si>
    <t>Садовников Дмитрий</t>
  </si>
  <si>
    <t>Прядко Владимир</t>
  </si>
  <si>
    <t>Морозов Дмитрий</t>
  </si>
  <si>
    <t>Левуков Николай</t>
  </si>
  <si>
    <t>Галицына Наталья</t>
  </si>
  <si>
    <t>Яковлев Сергей</t>
  </si>
  <si>
    <t xml:space="preserve">Крепак </t>
  </si>
  <si>
    <t>Александр</t>
  </si>
  <si>
    <t xml:space="preserve">Кузенко </t>
  </si>
  <si>
    <t>Анатолий</t>
  </si>
  <si>
    <t>Негодяев</t>
  </si>
  <si>
    <t xml:space="preserve"> Cергей</t>
  </si>
  <si>
    <t>Ницын</t>
  </si>
  <si>
    <t xml:space="preserve"> Артем</t>
  </si>
  <si>
    <t xml:space="preserve">Проценко </t>
  </si>
  <si>
    <t>Никита</t>
  </si>
  <si>
    <t xml:space="preserve">Пухов </t>
  </si>
  <si>
    <t>Артем</t>
  </si>
  <si>
    <t xml:space="preserve">Рыжиков </t>
  </si>
  <si>
    <t xml:space="preserve">Свирин </t>
  </si>
  <si>
    <t>Матвей</t>
  </si>
  <si>
    <t xml:space="preserve">Смирнов </t>
  </si>
  <si>
    <t>Всеволод</t>
  </si>
  <si>
    <t xml:space="preserve">Сороко </t>
  </si>
  <si>
    <t>Стрельцов</t>
  </si>
  <si>
    <t xml:space="preserve"> Константин</t>
  </si>
  <si>
    <t xml:space="preserve">Фролов </t>
  </si>
  <si>
    <t>Глеб</t>
  </si>
  <si>
    <t xml:space="preserve">Чугунов </t>
  </si>
  <si>
    <t xml:space="preserve">Щадилов </t>
  </si>
  <si>
    <t>Фёдор</t>
  </si>
  <si>
    <t xml:space="preserve">Яковлев </t>
  </si>
  <si>
    <t>Артемий</t>
  </si>
  <si>
    <t>7 лет</t>
  </si>
  <si>
    <t>т1</t>
  </si>
  <si>
    <t>т2</t>
  </si>
  <si>
    <t>т3</t>
  </si>
  <si>
    <t>Москва</t>
  </si>
  <si>
    <t>Калиниградская область</t>
  </si>
  <si>
    <t>Смоленская область</t>
  </si>
  <si>
    <t>ката-ренгокай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</si>
</sst>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color indexed="9"/>
      <name val="Arial Narrow"/>
      <family val="2"/>
      <charset val="204"/>
    </font>
    <font>
      <sz val="6"/>
      <name val="Arial Narrow"/>
      <family val="2"/>
      <charset val="204"/>
    </font>
    <font>
      <sz val="7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5"/>
      <name val="Arial Narrow"/>
      <family val="2"/>
      <charset val="204"/>
    </font>
    <font>
      <sz val="14"/>
      <name val="Arial Cyr"/>
      <charset val="204"/>
    </font>
    <font>
      <b/>
      <sz val="8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Border="1" applyAlignment="1" applyProtection="1">
      <alignment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vertical="top" wrapText="1"/>
      <protection hidden="1"/>
    </xf>
    <xf numFmtId="0" fontId="7" fillId="0" borderId="0" xfId="0" applyNumberFormat="1" applyFont="1" applyBorder="1" applyAlignment="1" applyProtection="1">
      <alignment vertical="center" shrinkToFi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protection hidden="1"/>
    </xf>
    <xf numFmtId="0" fontId="17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protection hidden="1"/>
    </xf>
    <xf numFmtId="0" fontId="1" fillId="0" borderId="1" xfId="0" applyFont="1" applyBorder="1" applyAlignment="1" applyProtection="1">
      <protection hidden="1"/>
    </xf>
    <xf numFmtId="1" fontId="1" fillId="0" borderId="1" xfId="0" applyNumberFormat="1" applyFont="1" applyBorder="1" applyAlignment="1" applyProtection="1">
      <protection hidden="1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Fill="1" applyBorder="1" applyAlignment="1" applyProtection="1">
      <alignment horizontal="right" wrapText="1"/>
      <protection hidden="1"/>
    </xf>
    <xf numFmtId="0" fontId="2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horizontal="left"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14" fontId="2" fillId="0" borderId="1" xfId="0" applyNumberFormat="1" applyFont="1" applyFill="1" applyBorder="1" applyAlignment="1" applyProtection="1">
      <alignment horizontal="lef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0" fillId="0" borderId="0" xfId="0" applyFont="1" applyFill="1" applyBorder="1" applyAlignment="1" applyProtection="1">
      <alignment horizontal="right"/>
      <protection hidden="1"/>
    </xf>
    <xf numFmtId="14" fontId="2" fillId="0" borderId="0" xfId="0" applyNumberFormat="1" applyFont="1" applyFill="1" applyBorder="1" applyAlignment="1" applyProtection="1">
      <alignment horizontal="left" vertical="top" wrapText="1"/>
      <protection hidden="1"/>
    </xf>
    <xf numFmtId="49" fontId="2" fillId="0" borderId="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/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 wrapText="1"/>
      <protection hidden="1"/>
    </xf>
    <xf numFmtId="14" fontId="10" fillId="0" borderId="0" xfId="0" applyNumberFormat="1" applyFont="1" applyFill="1" applyBorder="1" applyAlignment="1" applyProtection="1">
      <alignment horizontal="center" vertical="top" wrapText="1"/>
      <protection hidden="1"/>
    </xf>
    <xf numFmtId="49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4" fontId="10" fillId="0" borderId="0" xfId="0" applyNumberFormat="1" applyFont="1" applyFill="1" applyBorder="1" applyAlignment="1" applyProtection="1">
      <alignment horizontal="center" vertical="top"/>
      <protection hidden="1"/>
    </xf>
    <xf numFmtId="49" fontId="10" fillId="0" borderId="0" xfId="0" applyNumberFormat="1" applyFont="1" applyFill="1" applyBorder="1" applyAlignment="1" applyProtection="1">
      <alignment horizontal="center" vertical="top"/>
      <protection hidden="1"/>
    </xf>
    <xf numFmtId="0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Border="1" applyProtection="1">
      <protection hidden="1"/>
    </xf>
    <xf numFmtId="0" fontId="4" fillId="0" borderId="0" xfId="0" applyFont="1" applyAlignment="1" applyProtection="1">
      <protection hidden="1"/>
    </xf>
    <xf numFmtId="0" fontId="2" fillId="0" borderId="0" xfId="0" applyFont="1" applyBorder="1" applyAlignment="1" applyProtection="1">
      <protection locked="0" hidden="1"/>
    </xf>
    <xf numFmtId="14" fontId="2" fillId="0" borderId="1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left"/>
      <protection locked="0" hidden="1"/>
    </xf>
    <xf numFmtId="14" fontId="9" fillId="0" borderId="2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protection locked="0" hidden="1"/>
    </xf>
    <xf numFmtId="0" fontId="9" fillId="0" borderId="2" xfId="0" applyFont="1" applyBorder="1" applyAlignment="1" applyProtection="1">
      <alignment vertical="center"/>
      <protection locked="0" hidden="1"/>
    </xf>
    <xf numFmtId="0" fontId="9" fillId="0" borderId="2" xfId="0" applyFont="1" applyBorder="1" applyAlignment="1" applyProtection="1">
      <alignment horizontal="center" vertical="top" wrapText="1"/>
      <protection locked="0" hidden="1"/>
    </xf>
    <xf numFmtId="0" fontId="2" fillId="0" borderId="0" xfId="0" applyFont="1" applyFill="1" applyBorder="1" applyAlignment="1" applyProtection="1">
      <alignment horizontal="left" vertical="top"/>
      <protection locked="0" hidden="1"/>
    </xf>
    <xf numFmtId="0" fontId="21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14" fontId="6" fillId="0" borderId="0" xfId="0" applyNumberFormat="1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Protection="1">
      <protection hidden="1"/>
    </xf>
    <xf numFmtId="0" fontId="10" fillId="0" borderId="11" xfId="0" applyFont="1" applyBorder="1" applyAlignment="1" applyProtection="1">
      <alignment horizontal="center" vertical="center" wrapText="1"/>
      <protection hidden="1"/>
    </xf>
    <xf numFmtId="0" fontId="16" fillId="0" borderId="11" xfId="0" applyFont="1" applyBorder="1" applyAlignment="1" applyProtection="1">
      <alignment horizontal="center" vertical="center" wrapText="1"/>
      <protection hidden="1"/>
    </xf>
    <xf numFmtId="0" fontId="10" fillId="0" borderId="12" xfId="0" applyNumberFormat="1" applyFont="1" applyBorder="1" applyAlignment="1" applyProtection="1">
      <alignment vertical="center" shrinkToFit="1"/>
      <protection hidden="1"/>
    </xf>
    <xf numFmtId="0" fontId="10" fillId="0" borderId="0" xfId="0" applyNumberFormat="1" applyFont="1" applyBorder="1" applyAlignment="1" applyProtection="1">
      <alignment vertical="top" wrapText="1"/>
      <protection hidden="1"/>
    </xf>
    <xf numFmtId="0" fontId="13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horizontal="center" vertical="top" wrapText="1"/>
      <protection hidden="1"/>
    </xf>
    <xf numFmtId="0" fontId="10" fillId="0" borderId="0" xfId="0" applyFont="1" applyBorder="1" applyAlignment="1" applyProtection="1">
      <alignment horizontal="right" vertical="center" wrapText="1"/>
      <protection hidden="1"/>
    </xf>
    <xf numFmtId="0" fontId="10" fillId="0" borderId="0" xfId="0" applyFont="1" applyBorder="1" applyAlignment="1" applyProtection="1">
      <alignment horizontal="right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wrapText="1"/>
      <protection hidden="1"/>
    </xf>
    <xf numFmtId="0" fontId="11" fillId="0" borderId="0" xfId="0" applyFont="1" applyBorder="1" applyAlignment="1" applyProtection="1">
      <alignment wrapText="1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6" fillId="0" borderId="0" xfId="0" applyFont="1" applyBorder="1" applyProtection="1">
      <protection hidden="1"/>
    </xf>
    <xf numFmtId="0" fontId="16" fillId="0" borderId="13" xfId="0" applyFont="1" applyBorder="1" applyAlignment="1" applyProtection="1">
      <alignment horizontal="center" vertical="center" wrapText="1"/>
      <protection hidden="1"/>
    </xf>
    <xf numFmtId="0" fontId="13" fillId="0" borderId="0" xfId="0" applyNumberFormat="1" applyFont="1" applyBorder="1" applyAlignment="1" applyProtection="1">
      <alignment horizontal="center" vertical="center"/>
      <protection hidden="1"/>
    </xf>
    <xf numFmtId="0" fontId="15" fillId="0" borderId="0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/>
      <protection locked="0" hidden="1"/>
    </xf>
    <xf numFmtId="0" fontId="13" fillId="0" borderId="12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NumberFormat="1" applyFont="1" applyBorder="1" applyAlignment="1" applyProtection="1">
      <alignment horizontal="center" vertical="center"/>
      <protection locked="0" hidden="1"/>
    </xf>
    <xf numFmtId="0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0" fontId="14" fillId="0" borderId="12" xfId="0" applyNumberFormat="1" applyFont="1" applyBorder="1" applyAlignment="1" applyProtection="1">
      <alignment horizontal="center" vertical="center"/>
      <protection locked="0" hidden="1"/>
    </xf>
    <xf numFmtId="0" fontId="8" fillId="0" borderId="12" xfId="0" applyFont="1" applyBorder="1" applyAlignment="1" applyProtection="1">
      <alignment horizontal="center" vertical="center"/>
      <protection locked="0" hidden="1"/>
    </xf>
    <xf numFmtId="0" fontId="23" fillId="0" borderId="12" xfId="0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/>
      <protection locked="0" hidden="1"/>
    </xf>
    <xf numFmtId="0" fontId="13" fillId="0" borderId="14" xfId="0" applyNumberFormat="1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/>
      <protection locked="0" hidden="1"/>
    </xf>
    <xf numFmtId="0" fontId="23" fillId="0" borderId="14" xfId="0" applyFont="1" applyBorder="1" applyAlignment="1" applyProtection="1">
      <alignment horizontal="center" vertical="center"/>
      <protection locked="0" hidden="1"/>
    </xf>
    <xf numFmtId="0" fontId="12" fillId="0" borderId="12" xfId="0" applyFont="1" applyBorder="1" applyAlignment="1" applyProtection="1">
      <alignment horizontal="center" vertical="center" wrapText="1"/>
      <protection hidden="1"/>
    </xf>
    <xf numFmtId="0" fontId="12" fillId="0" borderId="12" xfId="0" applyFont="1" applyBorder="1" applyAlignment="1" applyProtection="1">
      <alignment horizontal="center" vertical="center"/>
      <protection hidden="1"/>
    </xf>
    <xf numFmtId="0" fontId="10" fillId="0" borderId="14" xfId="0" applyNumberFormat="1" applyFont="1" applyBorder="1" applyAlignment="1" applyProtection="1">
      <alignment vertical="center" shrinkToFit="1"/>
      <protection hidden="1"/>
    </xf>
    <xf numFmtId="0" fontId="15" fillId="0" borderId="0" xfId="0" applyFont="1" applyAlignment="1" applyProtection="1">
      <alignment horizontal="center"/>
      <protection hidden="1"/>
    </xf>
    <xf numFmtId="0" fontId="15" fillId="0" borderId="2" xfId="0" applyFont="1" applyBorder="1" applyAlignment="1" applyProtection="1">
      <alignment horizontal="center" wrapText="1"/>
      <protection hidden="1"/>
    </xf>
    <xf numFmtId="0" fontId="9" fillId="0" borderId="2" xfId="0" applyFont="1" applyFill="1" applyBorder="1" applyAlignment="1" applyProtection="1">
      <alignment horizontal="left"/>
      <protection locked="0"/>
    </xf>
    <xf numFmtId="0" fontId="9" fillId="0" borderId="2" xfId="0" applyFont="1" applyFill="1" applyBorder="1" applyAlignment="1" applyProtection="1">
      <protection locked="0"/>
    </xf>
    <xf numFmtId="0" fontId="9" fillId="0" borderId="2" xfId="0" applyFont="1" applyFill="1" applyBorder="1" applyAlignment="1" applyProtection="1">
      <alignment horizontal="left" vertical="top" wrapText="1"/>
      <protection locked="0"/>
    </xf>
    <xf numFmtId="0" fontId="9" fillId="0" borderId="19" xfId="0" applyFont="1" applyFill="1" applyBorder="1" applyAlignment="1" applyProtection="1">
      <alignment horizontal="left" vertical="top" wrapText="1"/>
      <protection locked="0"/>
    </xf>
    <xf numFmtId="164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8" xfId="0" applyNumberFormat="1" applyFont="1" applyBorder="1" applyAlignment="1" applyProtection="1">
      <alignment horizontal="center" vertical="center"/>
      <protection locked="0" hidden="1"/>
    </xf>
    <xf numFmtId="164" fontId="13" fillId="0" borderId="12" xfId="0" applyNumberFormat="1" applyFont="1" applyBorder="1" applyAlignment="1" applyProtection="1">
      <alignment horizontal="center" vertical="center"/>
      <protection locked="0" hidden="1"/>
    </xf>
    <xf numFmtId="164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1" xfId="0" applyNumberFormat="1" applyFont="1" applyBorder="1" applyAlignment="1" applyProtection="1">
      <alignment horizontal="center" vertical="center"/>
      <protection locked="0"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14" fontId="2" fillId="0" borderId="0" xfId="0" applyNumberFormat="1" applyFont="1" applyFill="1" applyBorder="1" applyAlignment="1" applyProtection="1">
      <alignment horizontal="center" vertical="top" wrapText="1"/>
      <protection hidden="1"/>
    </xf>
    <xf numFmtId="49" fontId="2" fillId="0" borderId="0" xfId="0" applyNumberFormat="1" applyFont="1" applyFill="1" applyBorder="1" applyAlignment="1" applyProtection="1">
      <alignment horizontal="center" vertical="top" wrapText="1"/>
      <protection hidden="1"/>
    </xf>
    <xf numFmtId="1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0" fontId="2" fillId="0" borderId="1" xfId="0" applyFont="1" applyBorder="1" applyAlignment="1" applyProtection="1">
      <alignment horizontal="center" vertical="top"/>
      <protection locked="0" hidden="1"/>
    </xf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2" fillId="0" borderId="0" xfId="0" applyFont="1" applyAlignment="1" applyProtection="1">
      <alignment horizontal="center" vertical="top" wrapText="1"/>
      <protection locked="0" hidden="1"/>
    </xf>
    <xf numFmtId="14" fontId="24" fillId="0" borderId="4" xfId="0" applyNumberFormat="1" applyFont="1" applyBorder="1" applyAlignment="1" applyProtection="1">
      <alignment horizontal="center" vertical="top"/>
      <protection hidden="1"/>
    </xf>
    <xf numFmtId="0" fontId="2" fillId="0" borderId="0" xfId="0" applyFont="1" applyBorder="1" applyAlignment="1" applyProtection="1">
      <alignment horizontal="center" vertical="top" wrapText="1"/>
      <protection locked="0" hidden="1"/>
    </xf>
    <xf numFmtId="0" fontId="2" fillId="0" borderId="1" xfId="0" applyFont="1" applyBorder="1" applyAlignment="1" applyProtection="1">
      <alignment horizontal="center"/>
      <protection locked="0" hidden="1"/>
    </xf>
    <xf numFmtId="0" fontId="24" fillId="0" borderId="4" xfId="0" applyFont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left"/>
      <protection locked="0" hidden="1"/>
    </xf>
    <xf numFmtId="0" fontId="2" fillId="0" borderId="0" xfId="0" applyFont="1" applyBorder="1" applyAlignment="1" applyProtection="1">
      <alignment horizontal="left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14" fontId="6" fillId="0" borderId="0" xfId="0" applyNumberFormat="1" applyFont="1" applyBorder="1" applyAlignment="1" applyProtection="1">
      <alignment horizont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3" fillId="0" borderId="6" xfId="0" applyFont="1" applyBorder="1" applyAlignment="1" applyProtection="1">
      <alignment horizontal="center" wrapText="1"/>
      <protection hidden="1"/>
    </xf>
    <xf numFmtId="0" fontId="3" fillId="0" borderId="10" xfId="0" applyFont="1" applyBorder="1" applyAlignment="1" applyProtection="1">
      <alignment horizontal="center" wrapText="1"/>
      <protection hidden="1"/>
    </xf>
    <xf numFmtId="0" fontId="16" fillId="0" borderId="7" xfId="0" applyFont="1" applyBorder="1" applyAlignment="1" applyProtection="1">
      <alignment horizontal="center" wrapText="1"/>
      <protection hidden="1"/>
    </xf>
    <xf numFmtId="0" fontId="16" fillId="0" borderId="9" xfId="0" applyFont="1" applyBorder="1" applyAlignment="1" applyProtection="1">
      <alignment horizont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15" xfId="0" applyFont="1" applyBorder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horizont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9" fillId="0" borderId="20" xfId="0" applyFont="1" applyBorder="1" applyAlignment="1" applyProtection="1">
      <alignment horizontal="left"/>
      <protection locked="0" hidden="1"/>
    </xf>
    <xf numFmtId="0" fontId="2" fillId="0" borderId="1" xfId="0" applyFont="1" applyBorder="1" applyAlignment="1" applyProtection="1">
      <alignment vertical="top"/>
      <protection locked="0" hidden="1"/>
    </xf>
    <xf numFmtId="0" fontId="9" fillId="0" borderId="2" xfId="0" applyFont="1" applyBorder="1" applyAlignment="1" applyProtection="1">
      <alignment horizontal="right"/>
      <protection locked="0"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4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7"/>
  <sheetViews>
    <sheetView showZeros="0" tabSelected="1" zoomScale="80" zoomScaleNormal="80" workbookViewId="0">
      <selection activeCell="M21" sqref="M21"/>
    </sheetView>
  </sheetViews>
  <sheetFormatPr defaultRowHeight="12.75"/>
  <cols>
    <col min="1" max="1" width="3.5703125" style="9" bestFit="1" customWidth="1"/>
    <col min="2" max="2" width="4.42578125" style="9" bestFit="1" customWidth="1"/>
    <col min="3" max="3" width="4.7109375" style="9" customWidth="1"/>
    <col min="4" max="4" width="14.42578125" style="9" customWidth="1"/>
    <col min="5" max="5" width="11.85546875" style="9" customWidth="1"/>
    <col min="6" max="6" width="0.28515625" style="9" hidden="1" customWidth="1"/>
    <col min="7" max="7" width="8.7109375" style="9" hidden="1" customWidth="1"/>
    <col min="8" max="8" width="9.42578125" style="9" customWidth="1"/>
    <col min="9" max="9" width="6.85546875" style="9" hidden="1" customWidth="1"/>
    <col min="10" max="10" width="3.140625" style="9" hidden="1" customWidth="1"/>
    <col min="11" max="11" width="8.7109375" style="9" customWidth="1"/>
    <col min="12" max="12" width="21.7109375" style="9" customWidth="1"/>
    <col min="13" max="13" width="26.42578125" style="9" customWidth="1"/>
    <col min="14" max="16384" width="9.140625" style="9"/>
  </cols>
  <sheetData>
    <row r="1" spans="1:20" s="7" customFormat="1" ht="18">
      <c r="A1" s="131" t="s">
        <v>40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6"/>
      <c r="O1" s="6"/>
      <c r="P1" s="6"/>
      <c r="Q1" s="6"/>
      <c r="R1" s="6"/>
      <c r="S1" s="6"/>
      <c r="T1" s="6"/>
    </row>
    <row r="2" spans="1:20">
      <c r="A2" s="133" t="s">
        <v>39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8"/>
      <c r="O2" s="8"/>
      <c r="P2" s="8"/>
      <c r="Q2" s="8"/>
      <c r="R2" s="8"/>
      <c r="S2" s="8"/>
      <c r="T2" s="8"/>
    </row>
    <row r="3" spans="1:20">
      <c r="B3" s="160" t="s">
        <v>29</v>
      </c>
      <c r="C3" s="128"/>
      <c r="D3" s="128"/>
      <c r="E3" s="160"/>
      <c r="F3" s="56"/>
      <c r="G3" s="134" t="s">
        <v>38</v>
      </c>
      <c r="H3" s="134"/>
      <c r="I3" s="134"/>
      <c r="J3" s="134"/>
      <c r="K3" s="56"/>
      <c r="L3" s="57">
        <v>42769</v>
      </c>
      <c r="M3" s="57">
        <v>42771</v>
      </c>
      <c r="N3" s="8"/>
      <c r="O3" s="8"/>
      <c r="P3" s="8"/>
      <c r="Q3" s="8"/>
      <c r="R3" s="8"/>
      <c r="S3" s="8"/>
      <c r="T3" s="8"/>
    </row>
    <row r="4" spans="1:20" ht="14.25" customHeight="1">
      <c r="A4" s="135" t="s">
        <v>6</v>
      </c>
      <c r="B4" s="135"/>
      <c r="C4" s="135"/>
      <c r="D4" s="135"/>
      <c r="E4" s="135"/>
      <c r="F4" s="10"/>
      <c r="G4" s="135" t="s">
        <v>8</v>
      </c>
      <c r="H4" s="135"/>
      <c r="I4" s="135"/>
      <c r="J4" s="135"/>
      <c r="K4" s="10"/>
      <c r="L4" s="132" t="s">
        <v>9</v>
      </c>
      <c r="M4" s="132"/>
      <c r="N4" s="8"/>
      <c r="O4" s="8"/>
      <c r="P4" s="8"/>
      <c r="Q4" s="8"/>
      <c r="R4" s="8"/>
      <c r="S4" s="8"/>
      <c r="T4" s="8"/>
    </row>
    <row r="5" spans="1:20" ht="15.75">
      <c r="A5" s="129" t="s">
        <v>17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8"/>
      <c r="O5" s="8"/>
      <c r="P5" s="8"/>
      <c r="Q5" s="8"/>
      <c r="R5" s="8"/>
      <c r="S5" s="8"/>
      <c r="T5" s="8"/>
    </row>
    <row r="6" spans="1:20" ht="0.75" customHeight="1">
      <c r="A6" s="11"/>
      <c r="B6" s="11"/>
      <c r="C6" s="11"/>
      <c r="D6" s="12">
        <f>DCOUNTA(D7:D31,1,D7:D31)</f>
        <v>24</v>
      </c>
      <c r="E6" s="11"/>
      <c r="F6" s="11"/>
      <c r="G6" s="11"/>
      <c r="H6" s="11"/>
      <c r="I6" s="11"/>
      <c r="J6" s="11"/>
      <c r="K6" s="11"/>
      <c r="L6" s="11"/>
      <c r="M6" s="11"/>
      <c r="N6" s="8"/>
      <c r="O6" s="8"/>
      <c r="P6" s="8"/>
      <c r="Q6" s="8"/>
      <c r="R6" s="8"/>
      <c r="S6" s="8"/>
      <c r="T6" s="8"/>
    </row>
    <row r="7" spans="1:20" s="113" customFormat="1" ht="25.5" customHeight="1">
      <c r="A7" s="13" t="s">
        <v>22</v>
      </c>
      <c r="B7" s="13" t="s">
        <v>7</v>
      </c>
      <c r="C7" s="13" t="s">
        <v>3</v>
      </c>
      <c r="D7" s="13" t="s">
        <v>4</v>
      </c>
      <c r="E7" s="13" t="s">
        <v>5</v>
      </c>
      <c r="F7" s="13"/>
      <c r="G7" s="13" t="s">
        <v>11</v>
      </c>
      <c r="H7" s="14" t="s">
        <v>12</v>
      </c>
      <c r="I7" s="13" t="s">
        <v>13</v>
      </c>
      <c r="J7" s="13" t="s">
        <v>10</v>
      </c>
      <c r="K7" s="13" t="s">
        <v>14</v>
      </c>
      <c r="L7" s="13" t="s">
        <v>15</v>
      </c>
      <c r="M7" s="13" t="s">
        <v>16</v>
      </c>
      <c r="N7" s="114" t="s">
        <v>28</v>
      </c>
    </row>
    <row r="8" spans="1:20" ht="12" customHeight="1">
      <c r="A8" s="15">
        <v>1</v>
      </c>
      <c r="B8" s="58">
        <v>1</v>
      </c>
      <c r="C8" s="58" t="s">
        <v>48</v>
      </c>
      <c r="D8" s="116" t="s">
        <v>49</v>
      </c>
      <c r="E8" s="116" t="s">
        <v>56</v>
      </c>
      <c r="F8" s="117"/>
      <c r="G8" s="60"/>
      <c r="H8" s="59" t="s">
        <v>47</v>
      </c>
      <c r="I8" s="60"/>
      <c r="J8" s="61"/>
      <c r="K8" s="62" t="s">
        <v>113</v>
      </c>
      <c r="L8" s="63" t="s">
        <v>41</v>
      </c>
      <c r="M8" s="59" t="s">
        <v>45</v>
      </c>
      <c r="N8" s="161">
        <v>16</v>
      </c>
      <c r="O8" s="8"/>
      <c r="P8" s="8"/>
      <c r="Q8" s="8"/>
      <c r="R8" s="8"/>
      <c r="S8" s="8"/>
      <c r="T8" s="8"/>
    </row>
    <row r="9" spans="1:20" ht="12" customHeight="1">
      <c r="A9" s="15">
        <v>2</v>
      </c>
      <c r="B9" s="58">
        <v>2</v>
      </c>
      <c r="C9" s="58" t="s">
        <v>48</v>
      </c>
      <c r="D9" s="116" t="s">
        <v>50</v>
      </c>
      <c r="E9" s="116" t="s">
        <v>51</v>
      </c>
      <c r="F9" s="115"/>
      <c r="G9" s="60"/>
      <c r="H9" s="59" t="s">
        <v>47</v>
      </c>
      <c r="I9" s="58"/>
      <c r="J9" s="61"/>
      <c r="K9" s="62" t="s">
        <v>113</v>
      </c>
      <c r="L9" s="63" t="s">
        <v>41</v>
      </c>
      <c r="M9" s="59" t="s">
        <v>45</v>
      </c>
      <c r="N9" s="161">
        <v>22</v>
      </c>
      <c r="O9" s="8"/>
      <c r="P9" s="8"/>
      <c r="Q9" s="8"/>
      <c r="R9" s="8"/>
      <c r="S9" s="8"/>
      <c r="T9" s="8"/>
    </row>
    <row r="10" spans="1:20" ht="12" customHeight="1">
      <c r="A10" s="15">
        <v>3</v>
      </c>
      <c r="B10" s="58">
        <v>3</v>
      </c>
      <c r="C10" s="58" t="s">
        <v>48</v>
      </c>
      <c r="D10" s="116" t="s">
        <v>52</v>
      </c>
      <c r="E10" s="59" t="s">
        <v>53</v>
      </c>
      <c r="F10" s="59"/>
      <c r="G10" s="60"/>
      <c r="H10" s="59" t="s">
        <v>47</v>
      </c>
      <c r="I10" s="58"/>
      <c r="J10" s="61"/>
      <c r="K10" s="62" t="s">
        <v>113</v>
      </c>
      <c r="L10" s="63" t="s">
        <v>31</v>
      </c>
      <c r="M10" s="59" t="s">
        <v>68</v>
      </c>
      <c r="N10" s="161">
        <v>21</v>
      </c>
      <c r="O10" s="8"/>
      <c r="P10" s="8"/>
      <c r="Q10" s="8"/>
      <c r="R10" s="8"/>
      <c r="S10" s="8"/>
      <c r="T10" s="8"/>
    </row>
    <row r="11" spans="1:20" ht="12" customHeight="1">
      <c r="A11" s="15">
        <v>4</v>
      </c>
      <c r="B11" s="58">
        <v>4</v>
      </c>
      <c r="C11" s="58" t="s">
        <v>48</v>
      </c>
      <c r="D11" s="116" t="s">
        <v>55</v>
      </c>
      <c r="E11" s="59" t="s">
        <v>65</v>
      </c>
      <c r="F11" s="59"/>
      <c r="G11" s="58"/>
      <c r="H11" s="59" t="s">
        <v>46</v>
      </c>
      <c r="I11" s="58"/>
      <c r="J11" s="61"/>
      <c r="K11" s="62" t="s">
        <v>113</v>
      </c>
      <c r="L11" s="63" t="s">
        <v>110</v>
      </c>
      <c r="M11" s="59" t="s">
        <v>69</v>
      </c>
      <c r="N11" s="161">
        <v>3</v>
      </c>
      <c r="O11" s="8"/>
      <c r="P11" s="8"/>
      <c r="Q11" s="8"/>
      <c r="R11" s="8"/>
      <c r="S11" s="8"/>
      <c r="T11" s="8"/>
    </row>
    <row r="12" spans="1:20" ht="12" customHeight="1">
      <c r="A12" s="15">
        <v>5</v>
      </c>
      <c r="B12" s="58">
        <v>5</v>
      </c>
      <c r="C12" s="58" t="s">
        <v>48</v>
      </c>
      <c r="D12" s="116" t="s">
        <v>57</v>
      </c>
      <c r="E12" s="59" t="s">
        <v>66</v>
      </c>
      <c r="F12" s="59"/>
      <c r="G12" s="58"/>
      <c r="H12" s="59" t="s">
        <v>46</v>
      </c>
      <c r="I12" s="58"/>
      <c r="J12" s="61"/>
      <c r="K12" s="62" t="s">
        <v>113</v>
      </c>
      <c r="L12" s="63" t="s">
        <v>110</v>
      </c>
      <c r="M12" s="59" t="s">
        <v>69</v>
      </c>
      <c r="N12" s="161">
        <v>7</v>
      </c>
      <c r="O12" s="8"/>
      <c r="P12" s="8"/>
      <c r="Q12" s="8"/>
      <c r="R12" s="8"/>
      <c r="S12" s="8"/>
      <c r="T12" s="8"/>
    </row>
    <row r="13" spans="1:20" ht="12" customHeight="1">
      <c r="A13" s="15">
        <v>6</v>
      </c>
      <c r="B13" s="58">
        <v>6</v>
      </c>
      <c r="C13" s="58" t="s">
        <v>48</v>
      </c>
      <c r="D13" s="116" t="s">
        <v>58</v>
      </c>
      <c r="E13" s="117" t="s">
        <v>59</v>
      </c>
      <c r="F13" s="117"/>
      <c r="G13" s="58"/>
      <c r="H13" s="59" t="s">
        <v>106</v>
      </c>
      <c r="I13" s="58"/>
      <c r="J13" s="61"/>
      <c r="K13" s="62" t="s">
        <v>113</v>
      </c>
      <c r="L13" s="63" t="s">
        <v>110</v>
      </c>
      <c r="M13" s="59" t="s">
        <v>70</v>
      </c>
      <c r="N13" s="161">
        <v>9</v>
      </c>
      <c r="O13" s="8"/>
      <c r="P13" s="8"/>
      <c r="Q13" s="8"/>
      <c r="R13" s="8"/>
      <c r="S13" s="8"/>
      <c r="T13" s="8"/>
    </row>
    <row r="14" spans="1:20" ht="12" customHeight="1">
      <c r="A14" s="15">
        <v>7</v>
      </c>
      <c r="B14" s="58">
        <v>7</v>
      </c>
      <c r="C14" s="58" t="s">
        <v>48</v>
      </c>
      <c r="D14" s="116" t="s">
        <v>60</v>
      </c>
      <c r="E14" s="59" t="s">
        <v>61</v>
      </c>
      <c r="F14" s="117"/>
      <c r="G14" s="58"/>
      <c r="H14" s="59" t="s">
        <v>46</v>
      </c>
      <c r="I14" s="58"/>
      <c r="J14" s="61"/>
      <c r="K14" s="62" t="s">
        <v>113</v>
      </c>
      <c r="L14" s="63" t="s">
        <v>31</v>
      </c>
      <c r="M14" s="59" t="s">
        <v>68</v>
      </c>
      <c r="N14" s="161">
        <v>23</v>
      </c>
      <c r="O14" s="8"/>
      <c r="P14" s="8"/>
      <c r="Q14" s="8"/>
      <c r="R14" s="8"/>
      <c r="S14" s="8"/>
      <c r="T14" s="8"/>
    </row>
    <row r="15" spans="1:20" ht="12" customHeight="1">
      <c r="A15" s="15">
        <v>8</v>
      </c>
      <c r="B15" s="58">
        <v>8</v>
      </c>
      <c r="C15" s="58" t="s">
        <v>48</v>
      </c>
      <c r="D15" s="116" t="s">
        <v>62</v>
      </c>
      <c r="E15" s="59" t="s">
        <v>63</v>
      </c>
      <c r="F15" s="59"/>
      <c r="G15" s="58"/>
      <c r="H15" s="59" t="s">
        <v>46</v>
      </c>
      <c r="I15" s="58"/>
      <c r="J15" s="61"/>
      <c r="K15" s="62" t="s">
        <v>113</v>
      </c>
      <c r="L15" s="63" t="s">
        <v>110</v>
      </c>
      <c r="M15" s="59" t="s">
        <v>71</v>
      </c>
      <c r="N15" s="161">
        <v>1</v>
      </c>
      <c r="O15" s="8"/>
      <c r="P15" s="8"/>
      <c r="Q15" s="8"/>
      <c r="R15" s="8"/>
      <c r="S15" s="8"/>
      <c r="T15" s="8"/>
    </row>
    <row r="16" spans="1:20" ht="12" customHeight="1">
      <c r="A16" s="15">
        <v>9</v>
      </c>
      <c r="B16" s="58">
        <v>9</v>
      </c>
      <c r="C16" s="58" t="s">
        <v>48</v>
      </c>
      <c r="D16" s="116" t="s">
        <v>64</v>
      </c>
      <c r="E16" s="59" t="s">
        <v>54</v>
      </c>
      <c r="F16" s="117"/>
      <c r="G16" s="58"/>
      <c r="H16" s="59" t="s">
        <v>47</v>
      </c>
      <c r="I16" s="58"/>
      <c r="J16" s="61"/>
      <c r="K16" s="62" t="s">
        <v>113</v>
      </c>
      <c r="L16" s="63" t="s">
        <v>111</v>
      </c>
      <c r="M16" s="59" t="s">
        <v>72</v>
      </c>
      <c r="N16" s="161">
        <v>10</v>
      </c>
      <c r="O16" s="8"/>
      <c r="P16" s="8"/>
      <c r="Q16" s="8"/>
      <c r="R16" s="8"/>
      <c r="S16" s="8"/>
      <c r="T16" s="8"/>
    </row>
    <row r="17" spans="1:20" ht="12" customHeight="1">
      <c r="A17" s="15">
        <v>10</v>
      </c>
      <c r="B17" s="58">
        <v>10</v>
      </c>
      <c r="C17" s="58" t="s">
        <v>48</v>
      </c>
      <c r="D17" s="159" t="s">
        <v>79</v>
      </c>
      <c r="E17" s="159" t="s">
        <v>80</v>
      </c>
      <c r="F17" s="59"/>
      <c r="G17" s="60"/>
      <c r="H17" s="59" t="s">
        <v>47</v>
      </c>
      <c r="I17" s="58"/>
      <c r="J17" s="61"/>
      <c r="K17" s="62" t="s">
        <v>113</v>
      </c>
      <c r="L17" s="63" t="s">
        <v>41</v>
      </c>
      <c r="M17" s="59" t="s">
        <v>73</v>
      </c>
      <c r="N17" s="161">
        <v>15</v>
      </c>
      <c r="O17" s="8"/>
      <c r="P17" s="8"/>
      <c r="Q17" s="8"/>
      <c r="R17" s="8"/>
      <c r="S17" s="8"/>
      <c r="T17" s="8"/>
    </row>
    <row r="18" spans="1:20" ht="12" customHeight="1">
      <c r="A18" s="15">
        <v>11</v>
      </c>
      <c r="B18" s="58">
        <v>11</v>
      </c>
      <c r="C18" s="58" t="s">
        <v>48</v>
      </c>
      <c r="D18" s="159" t="s">
        <v>81</v>
      </c>
      <c r="E18" s="159" t="s">
        <v>82</v>
      </c>
      <c r="F18" s="59"/>
      <c r="G18" s="58"/>
      <c r="H18" s="59" t="s">
        <v>106</v>
      </c>
      <c r="I18" s="58"/>
      <c r="J18" s="61"/>
      <c r="K18" s="62" t="s">
        <v>113</v>
      </c>
      <c r="L18" s="63" t="s">
        <v>110</v>
      </c>
      <c r="M18" s="59" t="s">
        <v>69</v>
      </c>
      <c r="N18" s="161">
        <v>18</v>
      </c>
      <c r="O18" s="8"/>
      <c r="P18" s="8"/>
      <c r="Q18" s="8"/>
      <c r="R18" s="8"/>
      <c r="S18" s="8"/>
      <c r="T18" s="8"/>
    </row>
    <row r="19" spans="1:20" ht="12" customHeight="1">
      <c r="A19" s="15">
        <v>12</v>
      </c>
      <c r="B19" s="58">
        <v>12</v>
      </c>
      <c r="C19" s="58" t="s">
        <v>48</v>
      </c>
      <c r="D19" s="159" t="s">
        <v>83</v>
      </c>
      <c r="E19" s="159" t="s">
        <v>84</v>
      </c>
      <c r="F19" s="59"/>
      <c r="G19" s="58"/>
      <c r="H19" s="59" t="s">
        <v>46</v>
      </c>
      <c r="I19" s="58"/>
      <c r="J19" s="61"/>
      <c r="K19" s="62" t="s">
        <v>113</v>
      </c>
      <c r="L19" s="63" t="s">
        <v>32</v>
      </c>
      <c r="M19" s="59" t="s">
        <v>74</v>
      </c>
      <c r="N19" s="161">
        <v>11</v>
      </c>
      <c r="O19" s="8"/>
      <c r="P19" s="8"/>
      <c r="Q19" s="8"/>
      <c r="R19" s="8"/>
      <c r="S19" s="8"/>
      <c r="T19" s="8"/>
    </row>
    <row r="20" spans="1:20" ht="12" customHeight="1">
      <c r="A20" s="15">
        <v>13</v>
      </c>
      <c r="B20" s="58">
        <v>13</v>
      </c>
      <c r="C20" s="58" t="s">
        <v>48</v>
      </c>
      <c r="D20" s="159" t="s">
        <v>85</v>
      </c>
      <c r="E20" s="159" t="s">
        <v>86</v>
      </c>
      <c r="F20" s="159"/>
      <c r="G20" s="58"/>
      <c r="H20" s="59" t="s">
        <v>47</v>
      </c>
      <c r="I20" s="58"/>
      <c r="J20" s="61"/>
      <c r="K20" s="62" t="s">
        <v>113</v>
      </c>
      <c r="L20" s="63" t="s">
        <v>32</v>
      </c>
      <c r="M20" s="59" t="s">
        <v>75</v>
      </c>
      <c r="N20" s="161">
        <v>24</v>
      </c>
      <c r="O20" s="8"/>
      <c r="P20" s="8"/>
      <c r="Q20" s="8"/>
      <c r="R20" s="8"/>
      <c r="S20" s="8"/>
      <c r="T20" s="8"/>
    </row>
    <row r="21" spans="1:20" ht="12" customHeight="1">
      <c r="A21" s="15">
        <v>14</v>
      </c>
      <c r="B21" s="58">
        <v>14</v>
      </c>
      <c r="C21" s="58" t="s">
        <v>48</v>
      </c>
      <c r="D21" s="159" t="s">
        <v>87</v>
      </c>
      <c r="E21" s="159" t="s">
        <v>88</v>
      </c>
      <c r="F21" s="159"/>
      <c r="G21" s="58"/>
      <c r="H21" s="59" t="s">
        <v>106</v>
      </c>
      <c r="I21" s="58"/>
      <c r="J21" s="61"/>
      <c r="K21" s="62" t="s">
        <v>113</v>
      </c>
      <c r="L21" s="63" t="s">
        <v>30</v>
      </c>
      <c r="M21" s="59" t="s">
        <v>42</v>
      </c>
      <c r="N21" s="161">
        <v>2</v>
      </c>
      <c r="O21" s="8"/>
      <c r="P21" s="8"/>
      <c r="Q21" s="8"/>
      <c r="R21" s="8"/>
      <c r="S21" s="8"/>
      <c r="T21" s="8"/>
    </row>
    <row r="22" spans="1:20" ht="12" customHeight="1">
      <c r="A22" s="15">
        <v>15</v>
      </c>
      <c r="B22" s="58">
        <v>15</v>
      </c>
      <c r="C22" s="58" t="s">
        <v>48</v>
      </c>
      <c r="D22" s="159" t="s">
        <v>89</v>
      </c>
      <c r="E22" s="159" t="s">
        <v>90</v>
      </c>
      <c r="F22" s="159"/>
      <c r="G22" s="58"/>
      <c r="H22" s="59" t="s">
        <v>46</v>
      </c>
      <c r="I22" s="58"/>
      <c r="J22" s="61"/>
      <c r="K22" s="62" t="s">
        <v>113</v>
      </c>
      <c r="L22" s="63" t="s">
        <v>110</v>
      </c>
      <c r="M22" s="59" t="s">
        <v>69</v>
      </c>
      <c r="N22" s="161">
        <v>12</v>
      </c>
      <c r="O22" s="8"/>
      <c r="P22" s="8"/>
      <c r="Q22" s="8"/>
      <c r="R22" s="8"/>
      <c r="S22" s="8"/>
      <c r="T22" s="8"/>
    </row>
    <row r="23" spans="1:20" ht="12" customHeight="1">
      <c r="A23" s="15">
        <v>16</v>
      </c>
      <c r="B23" s="58">
        <v>16</v>
      </c>
      <c r="C23" s="58" t="s">
        <v>48</v>
      </c>
      <c r="D23" s="159" t="s">
        <v>91</v>
      </c>
      <c r="E23" s="159" t="s">
        <v>67</v>
      </c>
      <c r="F23" s="159"/>
      <c r="G23" s="58"/>
      <c r="H23" s="59" t="s">
        <v>47</v>
      </c>
      <c r="I23" s="58"/>
      <c r="J23" s="61"/>
      <c r="K23" s="62" t="s">
        <v>113</v>
      </c>
      <c r="L23" s="63" t="s">
        <v>41</v>
      </c>
      <c r="M23" s="59" t="s">
        <v>43</v>
      </c>
      <c r="N23" s="161">
        <v>20</v>
      </c>
      <c r="O23" s="8"/>
      <c r="P23" s="8"/>
      <c r="Q23" s="8"/>
      <c r="R23" s="8"/>
      <c r="S23" s="8"/>
      <c r="T23" s="8"/>
    </row>
    <row r="24" spans="1:20" ht="12" customHeight="1">
      <c r="A24" s="15">
        <v>17</v>
      </c>
      <c r="B24" s="58">
        <v>17</v>
      </c>
      <c r="C24" s="58" t="s">
        <v>48</v>
      </c>
      <c r="D24" s="159" t="s">
        <v>92</v>
      </c>
      <c r="E24" s="159" t="s">
        <v>93</v>
      </c>
      <c r="F24" s="159"/>
      <c r="G24" s="58"/>
      <c r="H24" s="59" t="s">
        <v>47</v>
      </c>
      <c r="I24" s="58"/>
      <c r="J24" s="61"/>
      <c r="K24" s="62" t="s">
        <v>113</v>
      </c>
      <c r="L24" s="63" t="s">
        <v>41</v>
      </c>
      <c r="M24" s="59" t="s">
        <v>45</v>
      </c>
      <c r="N24" s="161">
        <v>19</v>
      </c>
      <c r="O24" s="8"/>
      <c r="P24" s="8"/>
      <c r="Q24" s="8"/>
      <c r="R24" s="8"/>
      <c r="S24" s="8"/>
      <c r="T24" s="8"/>
    </row>
    <row r="25" spans="1:20" ht="12" customHeight="1">
      <c r="A25" s="15">
        <v>18</v>
      </c>
      <c r="B25" s="58">
        <v>18</v>
      </c>
      <c r="C25" s="58" t="s">
        <v>48</v>
      </c>
      <c r="D25" s="159" t="s">
        <v>94</v>
      </c>
      <c r="E25" s="159" t="s">
        <v>95</v>
      </c>
      <c r="F25" s="159"/>
      <c r="G25" s="58"/>
      <c r="H25" s="59" t="s">
        <v>46</v>
      </c>
      <c r="I25" s="58"/>
      <c r="J25" s="61"/>
      <c r="K25" s="62" t="s">
        <v>113</v>
      </c>
      <c r="L25" s="63" t="s">
        <v>41</v>
      </c>
      <c r="M25" s="59" t="s">
        <v>44</v>
      </c>
      <c r="N25" s="161">
        <v>6</v>
      </c>
      <c r="O25" s="8"/>
      <c r="P25" s="8"/>
      <c r="Q25" s="8"/>
      <c r="R25" s="8"/>
      <c r="S25" s="8"/>
      <c r="T25" s="8"/>
    </row>
    <row r="26" spans="1:20" ht="12" customHeight="1">
      <c r="A26" s="15">
        <v>19</v>
      </c>
      <c r="B26" s="58">
        <v>19</v>
      </c>
      <c r="C26" s="58" t="s">
        <v>48</v>
      </c>
      <c r="D26" s="159" t="s">
        <v>96</v>
      </c>
      <c r="E26" s="159" t="s">
        <v>51</v>
      </c>
      <c r="F26" s="159"/>
      <c r="G26" s="58"/>
      <c r="H26" s="59" t="s">
        <v>46</v>
      </c>
      <c r="I26" s="58"/>
      <c r="J26" s="61"/>
      <c r="K26" s="62" t="s">
        <v>113</v>
      </c>
      <c r="L26" s="63" t="s">
        <v>41</v>
      </c>
      <c r="M26" s="59" t="s">
        <v>45</v>
      </c>
      <c r="N26" s="161">
        <v>17</v>
      </c>
      <c r="O26" s="8"/>
      <c r="P26" s="8"/>
      <c r="Q26" s="8"/>
      <c r="R26" s="8"/>
      <c r="S26" s="8"/>
      <c r="T26" s="8"/>
    </row>
    <row r="27" spans="1:20" ht="12" customHeight="1">
      <c r="A27" s="15">
        <v>20</v>
      </c>
      <c r="B27" s="58">
        <v>20</v>
      </c>
      <c r="C27" s="58" t="s">
        <v>48</v>
      </c>
      <c r="D27" s="159" t="s">
        <v>97</v>
      </c>
      <c r="E27" s="159" t="s">
        <v>98</v>
      </c>
      <c r="F27" s="159"/>
      <c r="G27" s="58"/>
      <c r="H27" s="59" t="s">
        <v>47</v>
      </c>
      <c r="I27" s="58"/>
      <c r="J27" s="61"/>
      <c r="K27" s="62" t="s">
        <v>113</v>
      </c>
      <c r="L27" s="63" t="s">
        <v>112</v>
      </c>
      <c r="M27" s="59" t="s">
        <v>76</v>
      </c>
      <c r="N27" s="161">
        <v>8</v>
      </c>
      <c r="O27" s="8"/>
      <c r="P27" s="8"/>
      <c r="Q27" s="8"/>
      <c r="R27" s="8"/>
      <c r="S27" s="8"/>
      <c r="T27" s="8"/>
    </row>
    <row r="28" spans="1:20" ht="12" customHeight="1">
      <c r="A28" s="15">
        <v>21</v>
      </c>
      <c r="B28" s="58">
        <v>21</v>
      </c>
      <c r="C28" s="58" t="s">
        <v>48</v>
      </c>
      <c r="D28" s="159" t="s">
        <v>99</v>
      </c>
      <c r="E28" s="159" t="s">
        <v>100</v>
      </c>
      <c r="F28" s="159"/>
      <c r="G28" s="58"/>
      <c r="H28" s="59" t="s">
        <v>47</v>
      </c>
      <c r="I28" s="58"/>
      <c r="J28" s="61"/>
      <c r="K28" s="62" t="s">
        <v>113</v>
      </c>
      <c r="L28" s="63" t="s">
        <v>30</v>
      </c>
      <c r="M28" s="59" t="s">
        <v>77</v>
      </c>
      <c r="N28" s="161">
        <v>5</v>
      </c>
      <c r="O28" s="8"/>
      <c r="P28" s="8"/>
      <c r="Q28" s="8"/>
      <c r="R28" s="8"/>
      <c r="S28" s="8"/>
      <c r="T28" s="8"/>
    </row>
    <row r="29" spans="1:20" ht="12" customHeight="1">
      <c r="A29" s="15">
        <v>22</v>
      </c>
      <c r="B29" s="58">
        <v>22</v>
      </c>
      <c r="C29" s="58" t="s">
        <v>48</v>
      </c>
      <c r="D29" s="159" t="s">
        <v>101</v>
      </c>
      <c r="E29" s="159" t="s">
        <v>51</v>
      </c>
      <c r="F29" s="159"/>
      <c r="G29" s="58"/>
      <c r="H29" s="59" t="s">
        <v>47</v>
      </c>
      <c r="I29" s="58"/>
      <c r="J29" s="61"/>
      <c r="K29" s="62" t="s">
        <v>113</v>
      </c>
      <c r="L29" s="63" t="s">
        <v>41</v>
      </c>
      <c r="M29" s="59" t="s">
        <v>43</v>
      </c>
      <c r="N29" s="161">
        <v>14</v>
      </c>
      <c r="O29" s="8"/>
      <c r="P29" s="8"/>
      <c r="Q29" s="8"/>
      <c r="R29" s="8"/>
      <c r="S29" s="8"/>
      <c r="T29" s="8"/>
    </row>
    <row r="30" spans="1:20" ht="12" customHeight="1">
      <c r="A30" s="15">
        <v>23</v>
      </c>
      <c r="B30" s="58">
        <v>23</v>
      </c>
      <c r="C30" s="58" t="s">
        <v>48</v>
      </c>
      <c r="D30" s="159" t="s">
        <v>102</v>
      </c>
      <c r="E30" s="159" t="s">
        <v>103</v>
      </c>
      <c r="F30" s="159"/>
      <c r="G30" s="58"/>
      <c r="H30" s="59" t="s">
        <v>46</v>
      </c>
      <c r="I30" s="58"/>
      <c r="J30" s="61"/>
      <c r="K30" s="62" t="s">
        <v>113</v>
      </c>
      <c r="L30" s="63" t="s">
        <v>31</v>
      </c>
      <c r="M30" s="59" t="s">
        <v>68</v>
      </c>
      <c r="N30" s="161">
        <v>13</v>
      </c>
      <c r="O30" s="8"/>
      <c r="P30" s="8"/>
      <c r="Q30" s="8"/>
      <c r="R30" s="8"/>
      <c r="S30" s="8"/>
      <c r="T30" s="8"/>
    </row>
    <row r="31" spans="1:20" ht="13.5" thickBot="1">
      <c r="A31" s="15">
        <v>24</v>
      </c>
      <c r="B31" s="58">
        <v>24</v>
      </c>
      <c r="C31" s="58" t="s">
        <v>48</v>
      </c>
      <c r="D31" s="59" t="s">
        <v>104</v>
      </c>
      <c r="E31" s="59" t="s">
        <v>105</v>
      </c>
      <c r="F31" s="118"/>
      <c r="G31" s="58"/>
      <c r="H31" s="59" t="s">
        <v>47</v>
      </c>
      <c r="I31" s="58"/>
      <c r="J31" s="61"/>
      <c r="K31" s="62" t="s">
        <v>113</v>
      </c>
      <c r="L31" s="63" t="s">
        <v>110</v>
      </c>
      <c r="M31" s="59" t="s">
        <v>78</v>
      </c>
      <c r="N31" s="161">
        <v>4</v>
      </c>
      <c r="O31" s="8"/>
      <c r="P31" s="8"/>
      <c r="Q31" s="8"/>
      <c r="R31" s="8"/>
      <c r="S31" s="8"/>
      <c r="T31" s="8"/>
    </row>
    <row r="32" spans="1:20" ht="16.5" customHeight="1">
      <c r="A32" s="16"/>
      <c r="B32" s="16"/>
      <c r="C32" s="16"/>
      <c r="D32" s="16"/>
      <c r="E32" s="16"/>
      <c r="F32" s="16"/>
      <c r="G32" s="16"/>
      <c r="H32" s="16"/>
      <c r="I32" s="8"/>
      <c r="J32" s="8"/>
      <c r="K32" s="17"/>
      <c r="L32" s="8"/>
      <c r="M32" s="8"/>
      <c r="N32" s="8"/>
      <c r="O32" s="8"/>
      <c r="P32" s="8"/>
      <c r="Q32" s="8"/>
      <c r="R32" s="8"/>
      <c r="S32" s="8"/>
      <c r="T32" s="8"/>
    </row>
    <row r="33" spans="1:20" s="22" customFormat="1" ht="13.5" customHeight="1">
      <c r="A33" s="130" t="s">
        <v>18</v>
      </c>
      <c r="B33" s="130"/>
      <c r="C33" s="130"/>
      <c r="D33" s="130"/>
      <c r="E33" s="18"/>
      <c r="F33" s="19"/>
      <c r="G33" s="19"/>
      <c r="H33" s="19"/>
      <c r="I33" s="19"/>
      <c r="J33" s="20"/>
      <c r="K33" s="18"/>
      <c r="L33" s="136" t="s">
        <v>37</v>
      </c>
      <c r="M33" s="136"/>
      <c r="N33" s="21"/>
      <c r="O33" s="21"/>
      <c r="P33" s="21"/>
      <c r="Q33" s="21"/>
      <c r="R33" s="21"/>
      <c r="S33" s="21"/>
      <c r="T33" s="21"/>
    </row>
    <row r="34" spans="1:20" s="22" customFormat="1" ht="6" customHeight="1">
      <c r="A34" s="23"/>
      <c r="B34" s="23"/>
      <c r="C34" s="23"/>
      <c r="D34" s="23"/>
      <c r="E34" s="24"/>
      <c r="F34" s="24"/>
      <c r="G34" s="24"/>
      <c r="H34" s="24"/>
      <c r="I34" s="25"/>
      <c r="J34" s="25"/>
      <c r="K34" s="25"/>
      <c r="L34" s="64"/>
      <c r="M34" s="64"/>
      <c r="N34" s="21"/>
      <c r="O34" s="21"/>
      <c r="P34" s="21"/>
      <c r="Q34" s="21"/>
      <c r="R34" s="21"/>
      <c r="S34" s="21"/>
      <c r="T34" s="21"/>
    </row>
    <row r="35" spans="1:20" s="22" customFormat="1" ht="15" customHeight="1">
      <c r="A35" s="130" t="s">
        <v>19</v>
      </c>
      <c r="B35" s="130"/>
      <c r="C35" s="130"/>
      <c r="D35" s="130"/>
      <c r="E35" s="25"/>
      <c r="F35" s="26"/>
      <c r="G35" s="27"/>
      <c r="H35" s="28"/>
      <c r="I35" s="29"/>
      <c r="J35" s="25"/>
      <c r="K35" s="25"/>
      <c r="L35" s="136" t="s">
        <v>36</v>
      </c>
      <c r="M35" s="136"/>
      <c r="N35" s="21"/>
      <c r="O35" s="21"/>
      <c r="P35" s="21"/>
      <c r="Q35" s="21"/>
      <c r="R35" s="21"/>
      <c r="S35" s="21"/>
      <c r="T35" s="21"/>
    </row>
    <row r="36" spans="1:20" s="22" customFormat="1" ht="5.25" customHeight="1">
      <c r="A36" s="30"/>
      <c r="B36" s="30"/>
      <c r="C36" s="31"/>
      <c r="D36" s="30"/>
      <c r="E36" s="25"/>
      <c r="F36" s="24"/>
      <c r="G36" s="32"/>
      <c r="H36" s="33"/>
      <c r="I36" s="25"/>
      <c r="J36" s="25"/>
      <c r="K36" s="25"/>
      <c r="L36" s="64"/>
      <c r="M36" s="64"/>
      <c r="N36" s="21"/>
      <c r="O36" s="21"/>
      <c r="P36" s="21"/>
      <c r="Q36" s="21"/>
      <c r="R36" s="21"/>
      <c r="S36" s="21"/>
      <c r="T36" s="21"/>
    </row>
    <row r="37" spans="1:20" s="22" customFormat="1" ht="15" customHeight="1">
      <c r="A37" s="130"/>
      <c r="B37" s="130"/>
      <c r="C37" s="130"/>
      <c r="D37" s="130"/>
      <c r="E37" s="34"/>
      <c r="F37" s="124"/>
      <c r="G37" s="125"/>
      <c r="H37" s="126"/>
      <c r="I37" s="20"/>
      <c r="J37" s="20"/>
      <c r="K37" s="20"/>
      <c r="L37" s="136"/>
      <c r="M37" s="136"/>
      <c r="N37" s="21"/>
      <c r="O37" s="21"/>
      <c r="P37" s="21"/>
      <c r="Q37" s="21"/>
      <c r="R37" s="21"/>
      <c r="S37" s="21"/>
      <c r="T37" s="21"/>
    </row>
    <row r="38" spans="1:20" s="22" customFormat="1" ht="10.5" customHeight="1">
      <c r="A38" s="35"/>
      <c r="B38" s="35"/>
      <c r="C38" s="36"/>
      <c r="D38" s="37"/>
      <c r="E38" s="37"/>
      <c r="F38" s="38"/>
      <c r="G38" s="39"/>
      <c r="H38" s="40"/>
      <c r="I38" s="41"/>
      <c r="J38" s="41"/>
      <c r="K38" s="41"/>
      <c r="L38" s="41"/>
      <c r="M38" s="41"/>
      <c r="N38" s="21"/>
      <c r="O38" s="21"/>
      <c r="P38" s="21"/>
      <c r="Q38" s="21"/>
      <c r="R38" s="21"/>
      <c r="S38" s="21"/>
      <c r="T38" s="21"/>
    </row>
    <row r="39" spans="1:20" s="22" customFormat="1" ht="10.5" customHeight="1">
      <c r="A39" s="35"/>
      <c r="B39" s="35"/>
      <c r="C39" s="36"/>
      <c r="D39" s="37"/>
      <c r="E39" s="37"/>
      <c r="F39" s="38"/>
      <c r="G39" s="39"/>
      <c r="H39" s="40"/>
      <c r="I39" s="41"/>
      <c r="J39" s="41"/>
      <c r="K39" s="41"/>
      <c r="L39" s="41"/>
      <c r="M39" s="41"/>
      <c r="N39" s="21"/>
      <c r="O39" s="21"/>
      <c r="P39" s="21"/>
      <c r="Q39" s="21"/>
      <c r="R39" s="21"/>
      <c r="S39" s="21"/>
      <c r="T39" s="21"/>
    </row>
    <row r="40" spans="1:20" s="22" customFormat="1" ht="10.5" customHeight="1">
      <c r="A40" s="35"/>
      <c r="B40" s="35"/>
      <c r="C40" s="36"/>
      <c r="D40" s="37"/>
      <c r="E40" s="37"/>
      <c r="F40" s="38"/>
      <c r="G40" s="39"/>
      <c r="H40" s="40"/>
      <c r="I40" s="41"/>
      <c r="J40" s="41"/>
      <c r="K40" s="41"/>
      <c r="L40" s="41"/>
      <c r="M40" s="41"/>
      <c r="N40" s="21"/>
      <c r="O40" s="21"/>
      <c r="P40" s="21"/>
      <c r="Q40" s="21"/>
      <c r="R40" s="21"/>
      <c r="S40" s="21"/>
      <c r="T40" s="21"/>
    </row>
    <row r="41" spans="1:20" s="22" customFormat="1" ht="10.5" customHeight="1">
      <c r="A41" s="35"/>
      <c r="B41" s="35"/>
      <c r="C41" s="36"/>
      <c r="D41" s="37"/>
      <c r="E41" s="37"/>
      <c r="F41" s="38"/>
      <c r="G41" s="39"/>
      <c r="H41" s="40"/>
      <c r="I41" s="41"/>
      <c r="J41" s="41"/>
      <c r="K41" s="41"/>
      <c r="L41" s="41"/>
      <c r="M41" s="41"/>
      <c r="N41" s="21"/>
      <c r="O41" s="21"/>
      <c r="P41" s="21"/>
      <c r="Q41" s="21"/>
      <c r="R41" s="21"/>
      <c r="S41" s="21"/>
      <c r="T41" s="21"/>
    </row>
    <row r="42" spans="1:20" s="22" customFormat="1" ht="10.5" customHeight="1">
      <c r="A42" s="35"/>
      <c r="B42" s="35"/>
      <c r="C42" s="36"/>
      <c r="D42" s="37"/>
      <c r="E42" s="37"/>
      <c r="F42" s="38"/>
      <c r="G42" s="39"/>
      <c r="H42" s="40"/>
      <c r="I42" s="41"/>
      <c r="J42" s="41"/>
      <c r="K42" s="41"/>
      <c r="L42" s="41"/>
      <c r="M42" s="41"/>
      <c r="N42" s="21"/>
      <c r="O42" s="21"/>
      <c r="P42" s="21"/>
      <c r="Q42" s="21"/>
      <c r="R42" s="21"/>
      <c r="S42" s="21"/>
      <c r="T42" s="21"/>
    </row>
    <row r="43" spans="1:20" s="22" customFormat="1" ht="10.5" customHeight="1">
      <c r="A43" s="35"/>
      <c r="B43" s="35"/>
      <c r="C43" s="36"/>
      <c r="D43" s="37"/>
      <c r="E43" s="37"/>
      <c r="F43" s="38"/>
      <c r="G43" s="39"/>
      <c r="H43" s="40"/>
      <c r="I43" s="41"/>
      <c r="J43" s="41"/>
      <c r="K43" s="41"/>
      <c r="L43" s="41"/>
      <c r="M43" s="41"/>
      <c r="N43" s="42"/>
      <c r="O43" s="21"/>
      <c r="P43" s="21"/>
      <c r="Q43" s="21"/>
      <c r="R43" s="21"/>
      <c r="S43" s="21"/>
      <c r="T43" s="21"/>
    </row>
    <row r="44" spans="1:20" s="22" customFormat="1" ht="10.5" customHeight="1">
      <c r="A44" s="35"/>
      <c r="B44" s="35"/>
      <c r="C44" s="36"/>
      <c r="D44" s="37"/>
      <c r="E44" s="37"/>
      <c r="F44" s="38"/>
      <c r="G44" s="39"/>
      <c r="H44" s="40"/>
      <c r="I44" s="41"/>
      <c r="J44" s="41"/>
      <c r="K44" s="41"/>
      <c r="L44" s="41"/>
      <c r="M44" s="41"/>
      <c r="N44" s="21"/>
      <c r="O44" s="21"/>
      <c r="P44" s="21"/>
      <c r="Q44" s="21"/>
      <c r="R44" s="21"/>
      <c r="S44" s="21"/>
      <c r="T44" s="21"/>
    </row>
    <row r="45" spans="1:20" s="22" customFormat="1" ht="10.5" customHeight="1">
      <c r="A45" s="35"/>
      <c r="B45" s="35"/>
      <c r="C45" s="36"/>
      <c r="D45" s="37"/>
      <c r="E45" s="37"/>
      <c r="F45" s="38"/>
      <c r="G45" s="39"/>
      <c r="H45" s="40"/>
      <c r="I45" s="41"/>
      <c r="J45" s="41"/>
      <c r="K45" s="41"/>
      <c r="L45" s="41"/>
      <c r="M45" s="41"/>
      <c r="N45" s="21"/>
      <c r="O45" s="21"/>
      <c r="P45" s="21"/>
      <c r="Q45" s="21"/>
      <c r="R45" s="21"/>
      <c r="S45" s="21"/>
      <c r="T45" s="21"/>
    </row>
    <row r="46" spans="1:20" s="22" customFormat="1" ht="10.5" customHeight="1">
      <c r="A46" s="35"/>
      <c r="B46" s="35"/>
      <c r="C46" s="36"/>
      <c r="D46" s="37"/>
      <c r="E46" s="37"/>
      <c r="F46" s="38"/>
      <c r="G46" s="39"/>
      <c r="H46" s="40"/>
      <c r="I46" s="41"/>
      <c r="J46" s="41"/>
      <c r="K46" s="41"/>
      <c r="L46" s="41"/>
      <c r="M46" s="41"/>
      <c r="N46" s="21"/>
      <c r="O46" s="21"/>
      <c r="P46" s="21"/>
      <c r="Q46" s="21"/>
      <c r="R46" s="21"/>
      <c r="S46" s="21"/>
      <c r="T46" s="21"/>
    </row>
    <row r="47" spans="1:20" s="22" customFormat="1" ht="10.5" customHeight="1">
      <c r="A47" s="35"/>
      <c r="B47" s="35"/>
      <c r="C47" s="36"/>
      <c r="D47" s="37"/>
      <c r="E47" s="37"/>
      <c r="F47" s="38"/>
      <c r="G47" s="39"/>
      <c r="H47" s="40"/>
      <c r="I47" s="41"/>
      <c r="J47" s="41"/>
      <c r="K47" s="41"/>
      <c r="L47" s="41"/>
      <c r="M47" s="41"/>
      <c r="N47" s="21"/>
      <c r="O47" s="21"/>
      <c r="P47" s="21"/>
      <c r="Q47" s="21"/>
      <c r="R47" s="21"/>
      <c r="S47" s="21"/>
      <c r="T47" s="21"/>
    </row>
    <row r="48" spans="1:20" s="22" customFormat="1" ht="10.5" customHeight="1">
      <c r="A48" s="35"/>
      <c r="B48" s="35"/>
      <c r="C48" s="36"/>
      <c r="D48" s="37"/>
      <c r="E48" s="37"/>
      <c r="F48" s="38"/>
      <c r="G48" s="39"/>
      <c r="H48" s="40"/>
      <c r="I48" s="41"/>
      <c r="J48" s="41"/>
      <c r="K48" s="41"/>
      <c r="L48" s="41"/>
      <c r="M48" s="41"/>
      <c r="N48" s="21"/>
      <c r="O48" s="21"/>
      <c r="P48" s="21"/>
      <c r="Q48" s="21"/>
      <c r="R48" s="21"/>
      <c r="S48" s="21"/>
      <c r="T48" s="21"/>
    </row>
    <row r="49" spans="1:20" s="22" customFormat="1" ht="10.5" customHeight="1">
      <c r="A49" s="35"/>
      <c r="B49" s="35"/>
      <c r="C49" s="36"/>
      <c r="D49" s="37"/>
      <c r="E49" s="37"/>
      <c r="F49" s="35"/>
      <c r="G49" s="43"/>
      <c r="H49" s="44"/>
      <c r="I49" s="41"/>
      <c r="J49" s="41"/>
      <c r="K49" s="41"/>
      <c r="L49" s="41"/>
      <c r="M49" s="41"/>
      <c r="N49" s="21"/>
      <c r="O49" s="21"/>
      <c r="P49" s="21"/>
      <c r="Q49" s="21"/>
      <c r="R49" s="21"/>
      <c r="S49" s="21"/>
      <c r="T49" s="21"/>
    </row>
    <row r="50" spans="1:20" s="22" customFormat="1" ht="10.5" customHeight="1">
      <c r="A50" s="35"/>
      <c r="B50" s="35"/>
      <c r="C50" s="36"/>
      <c r="D50" s="37"/>
      <c r="E50" s="37"/>
      <c r="F50" s="38"/>
      <c r="G50" s="39"/>
      <c r="H50" s="40"/>
      <c r="I50" s="41"/>
      <c r="J50" s="41"/>
      <c r="K50" s="41"/>
      <c r="L50" s="41"/>
      <c r="M50" s="41"/>
      <c r="N50" s="21"/>
      <c r="O50" s="21"/>
      <c r="P50" s="21"/>
      <c r="Q50" s="21"/>
      <c r="R50" s="21"/>
      <c r="S50" s="21"/>
      <c r="T50" s="21"/>
    </row>
    <row r="51" spans="1:20" s="22" customFormat="1" ht="10.5" customHeight="1">
      <c r="A51" s="35"/>
      <c r="B51" s="35"/>
      <c r="C51" s="36"/>
      <c r="D51" s="37"/>
      <c r="E51" s="37"/>
      <c r="F51" s="38"/>
      <c r="G51" s="39"/>
      <c r="H51" s="40"/>
      <c r="I51" s="41"/>
      <c r="J51" s="41"/>
      <c r="K51" s="41"/>
      <c r="L51" s="41"/>
      <c r="M51" s="41"/>
      <c r="N51" s="21"/>
      <c r="O51" s="21"/>
      <c r="P51" s="21"/>
      <c r="Q51" s="21"/>
      <c r="R51" s="21"/>
      <c r="S51" s="21"/>
      <c r="T51" s="21"/>
    </row>
    <row r="52" spans="1:20" s="22" customFormat="1" ht="10.5" customHeight="1">
      <c r="A52" s="35"/>
      <c r="B52" s="35"/>
      <c r="C52" s="36"/>
      <c r="D52" s="37"/>
      <c r="E52" s="37"/>
      <c r="F52" s="35"/>
      <c r="G52" s="43"/>
      <c r="H52" s="44"/>
      <c r="I52" s="41"/>
      <c r="J52" s="41"/>
      <c r="K52" s="41"/>
      <c r="L52" s="41"/>
      <c r="M52" s="41"/>
      <c r="N52" s="21"/>
      <c r="O52" s="21"/>
      <c r="P52" s="21"/>
      <c r="Q52" s="21"/>
      <c r="R52" s="21"/>
      <c r="S52" s="21"/>
      <c r="T52" s="21"/>
    </row>
    <row r="53" spans="1:20" s="22" customFormat="1" ht="10.5" customHeight="1">
      <c r="A53" s="35"/>
      <c r="B53" s="35"/>
      <c r="C53" s="36"/>
      <c r="D53" s="37"/>
      <c r="E53" s="37"/>
      <c r="F53" s="38"/>
      <c r="G53" s="39"/>
      <c r="H53" s="40"/>
      <c r="I53" s="41"/>
      <c r="J53" s="41"/>
      <c r="K53" s="41"/>
      <c r="L53" s="41"/>
      <c r="M53" s="41"/>
      <c r="N53" s="21"/>
      <c r="O53" s="21"/>
      <c r="P53" s="21"/>
      <c r="Q53" s="21"/>
      <c r="R53" s="21"/>
      <c r="S53" s="21"/>
      <c r="T53" s="21"/>
    </row>
    <row r="54" spans="1:20" s="22" customFormat="1" ht="10.5" customHeight="1">
      <c r="A54" s="35"/>
      <c r="B54" s="35"/>
      <c r="C54" s="36"/>
      <c r="D54" s="37"/>
      <c r="E54" s="37"/>
      <c r="F54" s="38"/>
      <c r="G54" s="39"/>
      <c r="H54" s="40"/>
      <c r="I54" s="41"/>
      <c r="J54" s="41"/>
      <c r="K54" s="41"/>
      <c r="L54" s="41"/>
      <c r="M54" s="41"/>
      <c r="N54" s="21"/>
      <c r="O54" s="21"/>
      <c r="P54" s="21"/>
      <c r="Q54" s="21"/>
      <c r="R54" s="21"/>
      <c r="S54" s="21"/>
      <c r="T54" s="21"/>
    </row>
    <row r="55" spans="1:20" s="22" customFormat="1" ht="10.5" customHeight="1">
      <c r="A55" s="35"/>
      <c r="B55" s="35"/>
      <c r="C55" s="36"/>
      <c r="D55" s="37"/>
      <c r="E55" s="37"/>
      <c r="F55" s="38"/>
      <c r="G55" s="39"/>
      <c r="H55" s="40"/>
      <c r="I55" s="41"/>
      <c r="J55" s="41"/>
      <c r="K55" s="41"/>
      <c r="L55" s="41"/>
      <c r="M55" s="41"/>
      <c r="N55" s="21"/>
      <c r="O55" s="21"/>
      <c r="P55" s="21"/>
      <c r="Q55" s="21"/>
      <c r="R55" s="21"/>
      <c r="S55" s="21"/>
      <c r="T55" s="21"/>
    </row>
    <row r="56" spans="1:20" s="22" customFormat="1" ht="10.5" customHeight="1">
      <c r="A56" s="35"/>
      <c r="B56" s="35"/>
      <c r="C56" s="36"/>
      <c r="D56" s="37"/>
      <c r="E56" s="37"/>
      <c r="F56" s="38"/>
      <c r="G56" s="39"/>
      <c r="H56" s="40"/>
      <c r="I56" s="41"/>
      <c r="J56" s="41"/>
      <c r="K56" s="41"/>
      <c r="L56" s="41"/>
      <c r="M56" s="41"/>
      <c r="N56" s="21"/>
      <c r="O56" s="21"/>
      <c r="P56" s="21"/>
      <c r="Q56" s="21"/>
      <c r="R56" s="21"/>
      <c r="S56" s="21"/>
      <c r="T56" s="21"/>
    </row>
    <row r="57" spans="1:20" s="22" customFormat="1" ht="10.5" customHeight="1">
      <c r="A57" s="35"/>
      <c r="B57" s="35"/>
      <c r="C57" s="36"/>
      <c r="D57" s="37"/>
      <c r="E57" s="37"/>
      <c r="F57" s="38"/>
      <c r="G57" s="39"/>
      <c r="H57" s="40"/>
      <c r="I57" s="41"/>
      <c r="J57" s="41"/>
      <c r="K57" s="41"/>
      <c r="L57" s="41"/>
      <c r="M57" s="41"/>
      <c r="N57" s="21"/>
      <c r="O57" s="21"/>
      <c r="P57" s="21"/>
      <c r="Q57" s="21"/>
      <c r="R57" s="21"/>
      <c r="S57" s="21"/>
      <c r="T57" s="21"/>
    </row>
    <row r="58" spans="1:20" s="22" customFormat="1" ht="10.5" customHeight="1">
      <c r="A58" s="35"/>
      <c r="B58" s="35"/>
      <c r="C58" s="36"/>
      <c r="D58" s="37"/>
      <c r="E58" s="37"/>
      <c r="F58" s="38"/>
      <c r="G58" s="39"/>
      <c r="H58" s="40"/>
      <c r="I58" s="41"/>
      <c r="J58" s="41"/>
      <c r="K58" s="41"/>
      <c r="L58" s="41"/>
      <c r="M58" s="41"/>
      <c r="N58" s="21"/>
      <c r="O58" s="21"/>
      <c r="P58" s="21"/>
      <c r="Q58" s="21"/>
      <c r="R58" s="21"/>
      <c r="S58" s="21"/>
      <c r="T58" s="21"/>
    </row>
    <row r="59" spans="1:20" s="22" customFormat="1" ht="10.5" customHeight="1">
      <c r="A59" s="35"/>
      <c r="B59" s="35"/>
      <c r="C59" s="36"/>
      <c r="D59" s="37"/>
      <c r="E59" s="37"/>
      <c r="F59" s="38"/>
      <c r="G59" s="39"/>
      <c r="H59" s="40"/>
      <c r="I59" s="41"/>
      <c r="J59" s="41"/>
      <c r="K59" s="41"/>
      <c r="L59" s="41"/>
      <c r="M59" s="41"/>
      <c r="N59" s="21"/>
      <c r="O59" s="21"/>
      <c r="P59" s="21"/>
      <c r="Q59" s="21"/>
      <c r="R59" s="21"/>
      <c r="S59" s="21"/>
      <c r="T59" s="21"/>
    </row>
    <row r="60" spans="1:20" s="22" customFormat="1" ht="10.5" customHeight="1">
      <c r="A60" s="35"/>
      <c r="B60" s="35"/>
      <c r="C60" s="36"/>
      <c r="D60" s="37"/>
      <c r="E60" s="37"/>
      <c r="F60" s="38"/>
      <c r="G60" s="39"/>
      <c r="H60" s="45"/>
      <c r="I60" s="41"/>
      <c r="J60" s="41"/>
      <c r="K60" s="41"/>
      <c r="L60" s="41"/>
      <c r="M60" s="41"/>
      <c r="N60" s="21"/>
      <c r="O60" s="21"/>
      <c r="P60" s="21"/>
      <c r="Q60" s="21"/>
      <c r="R60" s="21"/>
      <c r="S60" s="21"/>
      <c r="T60" s="21"/>
    </row>
    <row r="61" spans="1:20" s="22" customFormat="1" ht="10.5" customHeight="1">
      <c r="A61" s="35"/>
      <c r="B61" s="35"/>
      <c r="C61" s="36"/>
      <c r="D61" s="37"/>
      <c r="E61" s="37"/>
      <c r="F61" s="38"/>
      <c r="G61" s="39"/>
      <c r="H61" s="40"/>
      <c r="I61" s="41"/>
      <c r="J61" s="41"/>
      <c r="K61" s="41"/>
      <c r="L61" s="41"/>
      <c r="M61" s="41"/>
      <c r="N61" s="21"/>
      <c r="O61" s="21"/>
      <c r="P61" s="21"/>
      <c r="Q61" s="21"/>
      <c r="R61" s="21"/>
      <c r="S61" s="21"/>
      <c r="T61" s="21"/>
    </row>
    <row r="62" spans="1:20" s="22" customFormat="1" ht="10.5" customHeight="1">
      <c r="A62" s="35"/>
      <c r="B62" s="35"/>
      <c r="C62" s="36"/>
      <c r="D62" s="37"/>
      <c r="E62" s="37"/>
      <c r="F62" s="38"/>
      <c r="G62" s="39"/>
      <c r="H62" s="40"/>
      <c r="I62" s="41"/>
      <c r="J62" s="41"/>
      <c r="K62" s="41"/>
      <c r="L62" s="41"/>
      <c r="M62" s="41"/>
      <c r="N62" s="21"/>
      <c r="O62" s="21"/>
      <c r="P62" s="21"/>
      <c r="Q62" s="21"/>
      <c r="R62" s="21"/>
      <c r="S62" s="21"/>
      <c r="T62" s="21"/>
    </row>
    <row r="63" spans="1:20" s="22" customFormat="1" ht="10.5" customHeight="1">
      <c r="A63" s="35"/>
      <c r="B63" s="35"/>
      <c r="C63" s="36"/>
      <c r="D63" s="37"/>
      <c r="E63" s="37"/>
      <c r="F63" s="38"/>
      <c r="G63" s="39"/>
      <c r="H63" s="40"/>
      <c r="I63" s="41"/>
      <c r="J63" s="41"/>
      <c r="K63" s="41"/>
      <c r="L63" s="41"/>
      <c r="M63" s="41"/>
      <c r="N63" s="21"/>
      <c r="O63" s="21"/>
      <c r="P63" s="21"/>
      <c r="Q63" s="21"/>
      <c r="R63" s="21"/>
      <c r="S63" s="21"/>
      <c r="T63" s="21"/>
    </row>
    <row r="64" spans="1:20" s="22" customFormat="1" ht="10.5" customHeight="1">
      <c r="A64" s="35"/>
      <c r="B64" s="35"/>
      <c r="C64" s="36"/>
      <c r="D64" s="37"/>
      <c r="E64" s="37"/>
      <c r="F64" s="38"/>
      <c r="G64" s="39"/>
      <c r="H64" s="40"/>
      <c r="I64" s="41"/>
      <c r="J64" s="41"/>
      <c r="K64" s="41"/>
      <c r="L64" s="41"/>
      <c r="M64" s="41"/>
      <c r="N64" s="21"/>
      <c r="O64" s="21"/>
      <c r="P64" s="21"/>
      <c r="Q64" s="21"/>
      <c r="R64" s="21"/>
      <c r="S64" s="21"/>
      <c r="T64" s="21"/>
    </row>
    <row r="65" spans="1:20" s="22" customFormat="1" ht="10.5" customHeight="1">
      <c r="A65" s="35"/>
      <c r="B65" s="35"/>
      <c r="C65" s="36"/>
      <c r="D65" s="37"/>
      <c r="E65" s="37"/>
      <c r="F65" s="38"/>
      <c r="G65" s="39"/>
      <c r="H65" s="40"/>
      <c r="I65" s="41"/>
      <c r="J65" s="41"/>
      <c r="K65" s="41"/>
      <c r="L65" s="41"/>
      <c r="M65" s="41"/>
      <c r="N65" s="21"/>
      <c r="O65" s="21"/>
      <c r="P65" s="21"/>
      <c r="Q65" s="21"/>
      <c r="R65" s="21"/>
      <c r="S65" s="21"/>
      <c r="T65" s="21"/>
    </row>
    <row r="66" spans="1:20" s="22" customFormat="1" ht="10.5" customHeight="1">
      <c r="A66" s="35"/>
      <c r="B66" s="35"/>
      <c r="C66" s="36"/>
      <c r="D66" s="37"/>
      <c r="E66" s="37"/>
      <c r="F66" s="38"/>
      <c r="G66" s="39"/>
      <c r="H66" s="40"/>
      <c r="I66" s="41"/>
      <c r="J66" s="41"/>
      <c r="K66" s="41"/>
      <c r="L66" s="41"/>
      <c r="M66" s="41"/>
      <c r="N66" s="21"/>
      <c r="O66" s="21"/>
      <c r="P66" s="21"/>
      <c r="Q66" s="21"/>
      <c r="R66" s="21"/>
      <c r="S66" s="21"/>
      <c r="T66" s="21"/>
    </row>
    <row r="67" spans="1:20" s="22" customFormat="1" ht="10.5" customHeight="1">
      <c r="A67" s="35"/>
      <c r="B67" s="35"/>
      <c r="C67" s="36"/>
      <c r="D67" s="37"/>
      <c r="E67" s="37"/>
      <c r="F67" s="38"/>
      <c r="G67" s="39"/>
      <c r="H67" s="40"/>
      <c r="I67" s="41"/>
      <c r="J67" s="41"/>
      <c r="K67" s="41"/>
      <c r="L67" s="41"/>
      <c r="M67" s="41"/>
      <c r="N67" s="21"/>
      <c r="O67" s="21"/>
      <c r="P67" s="21"/>
      <c r="Q67" s="21"/>
      <c r="R67" s="21"/>
      <c r="S67" s="21"/>
      <c r="T67" s="21"/>
    </row>
    <row r="68" spans="1:20" s="22" customFormat="1" ht="10.5" customHeight="1">
      <c r="A68" s="35"/>
      <c r="B68" s="35"/>
      <c r="C68" s="36"/>
      <c r="D68" s="37"/>
      <c r="E68" s="37"/>
      <c r="F68" s="38"/>
      <c r="G68" s="39"/>
      <c r="H68" s="40"/>
      <c r="I68" s="41"/>
      <c r="J68" s="41"/>
      <c r="K68" s="41"/>
      <c r="L68" s="41"/>
      <c r="M68" s="41"/>
      <c r="N68" s="21"/>
      <c r="O68" s="21"/>
      <c r="P68" s="21"/>
      <c r="Q68" s="21"/>
      <c r="R68" s="21"/>
      <c r="S68" s="21"/>
      <c r="T68" s="21"/>
    </row>
    <row r="69" spans="1:20" s="22" customFormat="1" ht="10.5" customHeight="1">
      <c r="A69" s="35"/>
      <c r="B69" s="35"/>
      <c r="C69" s="36"/>
      <c r="D69" s="37"/>
      <c r="E69" s="37"/>
      <c r="F69" s="38"/>
      <c r="G69" s="39"/>
      <c r="H69" s="40"/>
      <c r="I69" s="41"/>
      <c r="J69" s="41"/>
      <c r="K69" s="41"/>
      <c r="L69" s="41"/>
      <c r="M69" s="41"/>
      <c r="N69" s="21"/>
      <c r="O69" s="21"/>
      <c r="P69" s="21"/>
      <c r="Q69" s="21"/>
      <c r="R69" s="21"/>
      <c r="S69" s="21"/>
      <c r="T69" s="21"/>
    </row>
    <row r="70" spans="1:20" s="22" customFormat="1" ht="10.5" customHeight="1">
      <c r="A70" s="35"/>
      <c r="B70" s="35"/>
      <c r="C70" s="36"/>
      <c r="D70" s="37"/>
      <c r="E70" s="37"/>
      <c r="F70" s="38"/>
      <c r="G70" s="39"/>
      <c r="H70" s="40"/>
      <c r="I70" s="41"/>
      <c r="J70" s="41"/>
      <c r="K70" s="41"/>
      <c r="L70" s="41"/>
      <c r="M70" s="41"/>
      <c r="N70" s="21"/>
      <c r="O70" s="21"/>
      <c r="P70" s="21"/>
      <c r="Q70" s="21"/>
      <c r="R70" s="21"/>
      <c r="S70" s="21"/>
      <c r="T70" s="21"/>
    </row>
    <row r="71" spans="1:20" s="22" customFormat="1" ht="10.5" customHeight="1">
      <c r="A71" s="35"/>
      <c r="B71" s="35"/>
      <c r="C71" s="36"/>
      <c r="D71" s="37"/>
      <c r="E71" s="37"/>
      <c r="F71" s="38"/>
      <c r="G71" s="39"/>
      <c r="H71" s="40"/>
      <c r="I71" s="41"/>
      <c r="J71" s="41"/>
      <c r="K71" s="41"/>
      <c r="L71" s="41"/>
      <c r="M71" s="41"/>
      <c r="N71" s="21"/>
      <c r="O71" s="21"/>
      <c r="P71" s="21"/>
      <c r="Q71" s="21"/>
      <c r="R71" s="21"/>
      <c r="S71" s="21"/>
      <c r="T71" s="21"/>
    </row>
    <row r="72" spans="1:20" s="22" customFormat="1" ht="10.5" customHeight="1">
      <c r="A72" s="35"/>
      <c r="B72" s="35"/>
      <c r="C72" s="36"/>
      <c r="D72" s="37"/>
      <c r="E72" s="37"/>
      <c r="F72" s="38"/>
      <c r="G72" s="39"/>
      <c r="H72" s="40"/>
      <c r="I72" s="41"/>
      <c r="J72" s="41"/>
      <c r="K72" s="41"/>
      <c r="L72" s="41"/>
      <c r="M72" s="41"/>
      <c r="N72" s="21"/>
      <c r="O72" s="21"/>
      <c r="P72" s="21"/>
      <c r="Q72" s="21"/>
      <c r="R72" s="21"/>
      <c r="S72" s="21"/>
      <c r="T72" s="21"/>
    </row>
    <row r="73" spans="1:20" s="22" customFormat="1" ht="10.5" customHeight="1">
      <c r="A73" s="35"/>
      <c r="B73" s="35"/>
      <c r="C73" s="36"/>
      <c r="D73" s="37"/>
      <c r="E73" s="37"/>
      <c r="F73" s="38"/>
      <c r="G73" s="39"/>
      <c r="H73" s="40"/>
      <c r="I73" s="41"/>
      <c r="J73" s="41"/>
      <c r="K73" s="41"/>
      <c r="L73" s="41"/>
      <c r="M73" s="41"/>
      <c r="N73" s="21"/>
      <c r="O73" s="21"/>
      <c r="P73" s="21"/>
      <c r="Q73" s="21"/>
      <c r="R73" s="21"/>
      <c r="S73" s="21"/>
      <c r="T73" s="21"/>
    </row>
    <row r="74" spans="1:20" s="22" customFormat="1" ht="10.5" customHeight="1">
      <c r="A74" s="35"/>
      <c r="B74" s="35"/>
      <c r="C74" s="36"/>
      <c r="D74" s="37"/>
      <c r="E74" s="37"/>
      <c r="F74" s="38"/>
      <c r="G74" s="39"/>
      <c r="H74" s="40"/>
      <c r="I74" s="41"/>
      <c r="J74" s="41"/>
      <c r="K74" s="41"/>
      <c r="L74" s="41"/>
      <c r="M74" s="41"/>
      <c r="N74" s="21"/>
      <c r="O74" s="21"/>
      <c r="P74" s="21"/>
      <c r="Q74" s="21"/>
      <c r="R74" s="21"/>
      <c r="S74" s="21"/>
      <c r="T74" s="21"/>
    </row>
    <row r="75" spans="1:20" s="22" customFormat="1" ht="10.5" customHeight="1">
      <c r="A75" s="35"/>
      <c r="B75" s="35"/>
      <c r="C75" s="36"/>
      <c r="D75" s="37"/>
      <c r="E75" s="37"/>
      <c r="F75" s="38"/>
      <c r="G75" s="39"/>
      <c r="H75" s="40"/>
      <c r="I75" s="41"/>
      <c r="J75" s="41"/>
      <c r="K75" s="41"/>
      <c r="L75" s="41"/>
      <c r="M75" s="41"/>
      <c r="N75" s="21"/>
      <c r="O75" s="21"/>
      <c r="P75" s="21"/>
      <c r="Q75" s="21"/>
      <c r="R75" s="21"/>
      <c r="S75" s="21"/>
      <c r="T75" s="21"/>
    </row>
    <row r="76" spans="1:20" s="22" customFormat="1" ht="10.5" customHeight="1">
      <c r="A76" s="35"/>
      <c r="B76" s="35"/>
      <c r="C76" s="36"/>
      <c r="D76" s="37"/>
      <c r="E76" s="37"/>
      <c r="F76" s="38"/>
      <c r="G76" s="39"/>
      <c r="H76" s="40"/>
      <c r="I76" s="41"/>
      <c r="J76" s="41"/>
      <c r="K76" s="41"/>
      <c r="L76" s="41"/>
      <c r="M76" s="41"/>
      <c r="N76" s="21"/>
      <c r="O76" s="21"/>
      <c r="P76" s="21"/>
      <c r="Q76" s="21"/>
      <c r="R76" s="21"/>
      <c r="S76" s="21"/>
      <c r="T76" s="21"/>
    </row>
    <row r="77" spans="1:20" s="22" customFormat="1" ht="10.5" customHeight="1">
      <c r="A77" s="35"/>
      <c r="B77" s="35"/>
      <c r="C77" s="36"/>
      <c r="D77" s="37"/>
      <c r="E77" s="37"/>
      <c r="F77" s="38"/>
      <c r="G77" s="39"/>
      <c r="H77" s="40"/>
      <c r="I77" s="41"/>
      <c r="J77" s="41"/>
      <c r="K77" s="41"/>
      <c r="L77" s="41"/>
      <c r="M77" s="41"/>
      <c r="N77" s="21"/>
      <c r="O77" s="21"/>
      <c r="P77" s="21"/>
      <c r="Q77" s="21"/>
      <c r="R77" s="21"/>
      <c r="S77" s="21"/>
      <c r="T77" s="21"/>
    </row>
    <row r="78" spans="1:20" s="22" customFormat="1" ht="10.5" customHeight="1">
      <c r="A78" s="35"/>
      <c r="B78" s="35"/>
      <c r="C78" s="36"/>
      <c r="D78" s="37"/>
      <c r="E78" s="37"/>
      <c r="F78" s="38"/>
      <c r="G78" s="39"/>
      <c r="H78" s="40"/>
      <c r="I78" s="41"/>
      <c r="J78" s="41"/>
      <c r="K78" s="41"/>
      <c r="L78" s="41"/>
      <c r="M78" s="41"/>
      <c r="N78" s="21"/>
      <c r="O78" s="21"/>
      <c r="P78" s="21"/>
      <c r="Q78" s="21"/>
      <c r="R78" s="21"/>
      <c r="S78" s="21"/>
      <c r="T78" s="21"/>
    </row>
    <row r="79" spans="1:20" s="22" customFormat="1" ht="10.5" customHeight="1">
      <c r="A79" s="35"/>
      <c r="B79" s="35"/>
      <c r="C79" s="36"/>
      <c r="D79" s="37"/>
      <c r="E79" s="37"/>
      <c r="F79" s="38"/>
      <c r="G79" s="39"/>
      <c r="H79" s="40"/>
      <c r="I79" s="41"/>
      <c r="J79" s="41"/>
      <c r="K79" s="41"/>
      <c r="L79" s="41"/>
      <c r="M79" s="41"/>
      <c r="N79" s="21"/>
      <c r="O79" s="21"/>
      <c r="P79" s="21"/>
      <c r="Q79" s="21"/>
      <c r="R79" s="21"/>
      <c r="S79" s="21"/>
      <c r="T79" s="21"/>
    </row>
    <row r="80" spans="1:20" s="22" customFormat="1" ht="10.5" customHeight="1">
      <c r="A80" s="35"/>
      <c r="B80" s="35"/>
      <c r="C80" s="36"/>
      <c r="D80" s="37"/>
      <c r="E80" s="37"/>
      <c r="F80" s="38"/>
      <c r="G80" s="39"/>
      <c r="H80" s="40"/>
      <c r="I80" s="41"/>
      <c r="J80" s="41"/>
      <c r="K80" s="41"/>
      <c r="L80" s="41"/>
      <c r="M80" s="41"/>
      <c r="N80" s="21"/>
      <c r="O80" s="21"/>
      <c r="P80" s="21"/>
      <c r="Q80" s="21"/>
      <c r="R80" s="21"/>
      <c r="S80" s="21"/>
      <c r="T80" s="21"/>
    </row>
    <row r="81" spans="1:20" s="22" customFormat="1" ht="10.5" customHeight="1">
      <c r="A81" s="35"/>
      <c r="B81" s="35"/>
      <c r="C81" s="36"/>
      <c r="D81" s="37"/>
      <c r="E81" s="37"/>
      <c r="F81" s="38"/>
      <c r="G81" s="39"/>
      <c r="H81" s="40"/>
      <c r="I81" s="41"/>
      <c r="J81" s="41"/>
      <c r="K81" s="41"/>
      <c r="L81" s="41"/>
      <c r="M81" s="41"/>
      <c r="N81" s="21"/>
      <c r="O81" s="21"/>
      <c r="P81" s="21"/>
      <c r="Q81" s="21"/>
      <c r="R81" s="21"/>
      <c r="S81" s="21"/>
      <c r="T81" s="21"/>
    </row>
    <row r="82" spans="1:20" s="22" customFormat="1" ht="10.5" customHeight="1">
      <c r="A82" s="35"/>
      <c r="B82" s="35"/>
      <c r="C82" s="36"/>
      <c r="D82" s="37"/>
      <c r="E82" s="37"/>
      <c r="F82" s="38"/>
      <c r="G82" s="39"/>
      <c r="H82" s="40"/>
      <c r="I82" s="41"/>
      <c r="J82" s="41"/>
      <c r="K82" s="41"/>
      <c r="L82" s="41"/>
      <c r="M82" s="41"/>
      <c r="N82" s="21"/>
      <c r="O82" s="21"/>
      <c r="P82" s="21"/>
      <c r="Q82" s="21"/>
      <c r="R82" s="21"/>
      <c r="S82" s="21"/>
      <c r="T82" s="21"/>
    </row>
    <row r="83" spans="1:20" s="22" customFormat="1" ht="10.5" customHeight="1">
      <c r="A83" s="35"/>
      <c r="B83" s="35"/>
      <c r="C83" s="36"/>
      <c r="D83" s="37"/>
      <c r="E83" s="37"/>
      <c r="F83" s="38"/>
      <c r="G83" s="39"/>
      <c r="H83" s="40"/>
      <c r="I83" s="41"/>
      <c r="J83" s="41"/>
      <c r="K83" s="41"/>
      <c r="L83" s="41"/>
      <c r="M83" s="41"/>
      <c r="N83" s="21"/>
      <c r="O83" s="21"/>
      <c r="P83" s="21"/>
      <c r="Q83" s="21"/>
      <c r="R83" s="21"/>
      <c r="S83" s="21"/>
      <c r="T83" s="21"/>
    </row>
    <row r="84" spans="1:20" s="22" customFormat="1" ht="10.5" customHeight="1">
      <c r="A84" s="35"/>
      <c r="B84" s="35"/>
      <c r="C84" s="36"/>
      <c r="D84" s="37"/>
      <c r="E84" s="37"/>
      <c r="F84" s="38"/>
      <c r="G84" s="39"/>
      <c r="H84" s="40"/>
      <c r="I84" s="41"/>
      <c r="J84" s="41"/>
      <c r="K84" s="41"/>
      <c r="L84" s="41"/>
      <c r="M84" s="41"/>
      <c r="N84" s="21"/>
      <c r="O84" s="21"/>
      <c r="P84" s="21"/>
      <c r="Q84" s="21"/>
      <c r="R84" s="21"/>
      <c r="S84" s="21"/>
      <c r="T84" s="21"/>
    </row>
    <row r="85" spans="1:20" s="22" customFormat="1" ht="10.5" customHeight="1">
      <c r="A85" s="35"/>
      <c r="B85" s="35"/>
      <c r="C85" s="36"/>
      <c r="D85" s="37"/>
      <c r="E85" s="37"/>
      <c r="F85" s="38"/>
      <c r="G85" s="39"/>
      <c r="H85" s="40"/>
      <c r="I85" s="41"/>
      <c r="J85" s="41"/>
      <c r="K85" s="41"/>
      <c r="L85" s="41"/>
      <c r="M85" s="41"/>
      <c r="N85" s="21"/>
      <c r="O85" s="21"/>
      <c r="P85" s="21"/>
      <c r="Q85" s="21"/>
      <c r="R85" s="21"/>
      <c r="S85" s="21"/>
      <c r="T85" s="21"/>
    </row>
    <row r="86" spans="1:20" s="22" customFormat="1" ht="10.5" customHeight="1">
      <c r="A86" s="35"/>
      <c r="B86" s="35"/>
      <c r="C86" s="36"/>
      <c r="D86" s="37"/>
      <c r="E86" s="37"/>
      <c r="F86" s="38"/>
      <c r="G86" s="39"/>
      <c r="H86" s="40"/>
      <c r="I86" s="41"/>
      <c r="J86" s="41"/>
      <c r="K86" s="41"/>
      <c r="L86" s="41"/>
      <c r="M86" s="41"/>
      <c r="N86" s="21"/>
      <c r="O86" s="21"/>
      <c r="P86" s="21"/>
      <c r="Q86" s="21"/>
      <c r="R86" s="21"/>
      <c r="S86" s="21"/>
      <c r="T86" s="21"/>
    </row>
    <row r="87" spans="1:20" s="22" customFormat="1" ht="10.5" customHeight="1">
      <c r="A87" s="35"/>
      <c r="B87" s="35"/>
      <c r="C87" s="36"/>
      <c r="D87" s="37"/>
      <c r="E87" s="37"/>
      <c r="F87" s="38"/>
      <c r="G87" s="39"/>
      <c r="H87" s="40"/>
      <c r="I87" s="41"/>
      <c r="J87" s="41"/>
      <c r="K87" s="41"/>
      <c r="L87" s="41"/>
      <c r="M87" s="41"/>
      <c r="N87" s="21"/>
      <c r="O87" s="21"/>
      <c r="P87" s="21"/>
      <c r="Q87" s="21"/>
      <c r="R87" s="21"/>
      <c r="S87" s="21"/>
      <c r="T87" s="21"/>
    </row>
    <row r="88" spans="1:20" s="22" customFormat="1" ht="10.5" customHeight="1">
      <c r="A88" s="35"/>
      <c r="B88" s="35"/>
      <c r="C88" s="36"/>
      <c r="D88" s="37"/>
      <c r="E88" s="37"/>
      <c r="F88" s="38"/>
      <c r="G88" s="39"/>
      <c r="H88" s="40"/>
      <c r="I88" s="41"/>
      <c r="J88" s="41"/>
      <c r="K88" s="41"/>
      <c r="L88" s="41"/>
      <c r="M88" s="41"/>
      <c r="N88" s="21"/>
      <c r="O88" s="21"/>
      <c r="P88" s="21"/>
      <c r="Q88" s="21"/>
      <c r="R88" s="21"/>
      <c r="S88" s="21"/>
      <c r="T88" s="21"/>
    </row>
    <row r="89" spans="1:20" s="22" customFormat="1" ht="10.5" customHeight="1">
      <c r="A89" s="35"/>
      <c r="B89" s="35"/>
      <c r="C89" s="36"/>
      <c r="D89" s="37"/>
      <c r="E89" s="37"/>
      <c r="F89" s="38"/>
      <c r="G89" s="39"/>
      <c r="H89" s="40"/>
      <c r="I89" s="41"/>
      <c r="J89" s="41"/>
      <c r="K89" s="41"/>
      <c r="L89" s="41"/>
      <c r="M89" s="41"/>
      <c r="N89" s="21"/>
      <c r="O89" s="21"/>
      <c r="P89" s="21"/>
      <c r="Q89" s="21"/>
      <c r="R89" s="21"/>
      <c r="S89" s="21"/>
      <c r="T89" s="21"/>
    </row>
    <row r="90" spans="1:20" s="22" customFormat="1" ht="10.5" customHeight="1">
      <c r="A90" s="35"/>
      <c r="B90" s="35"/>
      <c r="C90" s="36"/>
      <c r="D90" s="37"/>
      <c r="E90" s="37"/>
      <c r="F90" s="38"/>
      <c r="G90" s="39"/>
      <c r="H90" s="40"/>
      <c r="I90" s="41"/>
      <c r="J90" s="41"/>
      <c r="K90" s="41"/>
      <c r="L90" s="41"/>
      <c r="M90" s="41"/>
      <c r="N90" s="21"/>
      <c r="O90" s="21"/>
      <c r="P90" s="21"/>
      <c r="Q90" s="21"/>
      <c r="R90" s="21"/>
      <c r="S90" s="21"/>
      <c r="T90" s="21"/>
    </row>
    <row r="91" spans="1:20" s="22" customFormat="1" ht="10.5" customHeight="1">
      <c r="A91" s="35"/>
      <c r="B91" s="35"/>
      <c r="C91" s="36"/>
      <c r="D91" s="37"/>
      <c r="E91" s="37"/>
      <c r="F91" s="38"/>
      <c r="G91" s="39"/>
      <c r="H91" s="40"/>
      <c r="I91" s="41"/>
      <c r="J91" s="41"/>
      <c r="K91" s="41"/>
      <c r="L91" s="41"/>
      <c r="M91" s="41"/>
      <c r="N91" s="21"/>
      <c r="O91" s="21"/>
      <c r="P91" s="21"/>
      <c r="Q91" s="21"/>
      <c r="R91" s="21"/>
      <c r="S91" s="21"/>
      <c r="T91" s="21"/>
    </row>
    <row r="92" spans="1:20" s="22" customFormat="1" ht="10.5" customHeight="1">
      <c r="A92" s="35"/>
      <c r="B92" s="35"/>
      <c r="C92" s="36"/>
      <c r="D92" s="37"/>
      <c r="E92" s="37"/>
      <c r="F92" s="38"/>
      <c r="G92" s="39"/>
      <c r="H92" s="40"/>
      <c r="I92" s="41"/>
      <c r="J92" s="41"/>
      <c r="K92" s="41"/>
      <c r="L92" s="41"/>
      <c r="M92" s="41"/>
      <c r="N92" s="21"/>
      <c r="O92" s="21"/>
      <c r="P92" s="21"/>
      <c r="Q92" s="21"/>
      <c r="R92" s="21"/>
      <c r="S92" s="21"/>
      <c r="T92" s="21"/>
    </row>
    <row r="93" spans="1:20" s="22" customFormat="1" ht="10.5" customHeight="1">
      <c r="A93" s="35"/>
      <c r="B93" s="35"/>
      <c r="C93" s="36"/>
      <c r="D93" s="37"/>
      <c r="E93" s="37"/>
      <c r="F93" s="38"/>
      <c r="G93" s="39"/>
      <c r="H93" s="40"/>
      <c r="I93" s="41"/>
      <c r="J93" s="41"/>
      <c r="K93" s="41"/>
      <c r="L93" s="41"/>
      <c r="M93" s="41"/>
      <c r="N93" s="21"/>
      <c r="O93" s="21"/>
      <c r="P93" s="21"/>
      <c r="Q93" s="21"/>
      <c r="R93" s="21"/>
      <c r="S93" s="21"/>
      <c r="T93" s="21"/>
    </row>
    <row r="94" spans="1:20" s="22" customFormat="1" ht="10.5" customHeight="1">
      <c r="A94" s="35"/>
      <c r="B94" s="35"/>
      <c r="C94" s="36"/>
      <c r="D94" s="37"/>
      <c r="E94" s="37"/>
      <c r="F94" s="38"/>
      <c r="G94" s="39"/>
      <c r="H94" s="40"/>
      <c r="I94" s="41"/>
      <c r="J94" s="41"/>
      <c r="K94" s="41"/>
      <c r="L94" s="41"/>
      <c r="M94" s="41"/>
      <c r="N94" s="21"/>
      <c r="O94" s="21"/>
      <c r="P94" s="21"/>
      <c r="Q94" s="21"/>
      <c r="R94" s="21"/>
      <c r="S94" s="21"/>
      <c r="T94" s="21"/>
    </row>
    <row r="95" spans="1:20" s="22" customFormat="1" ht="10.5" customHeight="1">
      <c r="A95" s="35"/>
      <c r="B95" s="35"/>
      <c r="C95" s="36"/>
      <c r="D95" s="37"/>
      <c r="E95" s="37"/>
      <c r="F95" s="38"/>
      <c r="G95" s="39"/>
      <c r="H95" s="40"/>
      <c r="I95" s="41"/>
      <c r="J95" s="41"/>
      <c r="K95" s="41"/>
      <c r="L95" s="41"/>
      <c r="M95" s="41"/>
      <c r="N95" s="21"/>
      <c r="O95" s="21"/>
      <c r="P95" s="21"/>
      <c r="Q95" s="21"/>
      <c r="R95" s="21"/>
      <c r="S95" s="21"/>
      <c r="T95" s="21"/>
    </row>
    <row r="96" spans="1:20" s="22" customFormat="1" ht="10.5" customHeight="1">
      <c r="A96" s="35"/>
      <c r="B96" s="35"/>
      <c r="C96" s="36"/>
      <c r="D96" s="37"/>
      <c r="E96" s="37"/>
      <c r="F96" s="38"/>
      <c r="G96" s="39"/>
      <c r="H96" s="40"/>
      <c r="I96" s="41"/>
      <c r="J96" s="41"/>
      <c r="K96" s="41"/>
      <c r="L96" s="41"/>
      <c r="M96" s="41"/>
      <c r="N96" s="21"/>
      <c r="O96" s="21"/>
      <c r="P96" s="21"/>
      <c r="Q96" s="21"/>
      <c r="R96" s="21"/>
      <c r="S96" s="21"/>
      <c r="T96" s="21"/>
    </row>
    <row r="97" spans="1:20" s="22" customFormat="1" ht="10.5" customHeight="1">
      <c r="A97" s="35"/>
      <c r="B97" s="35"/>
      <c r="C97" s="36"/>
      <c r="D97" s="37"/>
      <c r="E97" s="37"/>
      <c r="F97" s="38"/>
      <c r="G97" s="39"/>
      <c r="H97" s="40"/>
      <c r="I97" s="41"/>
      <c r="J97" s="41"/>
      <c r="K97" s="41"/>
      <c r="L97" s="41"/>
      <c r="M97" s="41"/>
      <c r="N97" s="21"/>
      <c r="O97" s="21"/>
      <c r="P97" s="21"/>
      <c r="Q97" s="21"/>
      <c r="R97" s="21"/>
      <c r="S97" s="21"/>
      <c r="T97" s="21"/>
    </row>
    <row r="98" spans="1:20" s="22" customFormat="1" ht="10.5" customHeight="1">
      <c r="A98" s="35"/>
      <c r="B98" s="35"/>
      <c r="C98" s="36"/>
      <c r="D98" s="37"/>
      <c r="E98" s="37"/>
      <c r="F98" s="38"/>
      <c r="G98" s="39"/>
      <c r="H98" s="40"/>
      <c r="I98" s="41"/>
      <c r="J98" s="41"/>
      <c r="K98" s="41"/>
      <c r="L98" s="41"/>
      <c r="M98" s="41"/>
      <c r="N98" s="21"/>
      <c r="O98" s="21"/>
      <c r="P98" s="21"/>
      <c r="Q98" s="21"/>
      <c r="R98" s="21"/>
      <c r="S98" s="21"/>
      <c r="T98" s="21"/>
    </row>
    <row r="99" spans="1:20" s="22" customFormat="1" ht="2.25" customHeight="1">
      <c r="A99" s="46"/>
      <c r="B99" s="46"/>
      <c r="C99" s="46"/>
      <c r="D99" s="47"/>
      <c r="E99" s="48"/>
      <c r="F99" s="48"/>
      <c r="G99" s="48"/>
      <c r="H99" s="48"/>
      <c r="I99" s="41"/>
      <c r="J99" s="41"/>
      <c r="K99" s="41"/>
      <c r="L99" s="41"/>
      <c r="M99" s="41"/>
      <c r="N99" s="21"/>
      <c r="O99" s="21"/>
      <c r="P99" s="21"/>
      <c r="Q99" s="21"/>
      <c r="R99" s="21"/>
      <c r="S99" s="21"/>
      <c r="T99" s="21"/>
    </row>
    <row r="100" spans="1:20" s="22" customFormat="1" ht="12" customHeight="1">
      <c r="A100" s="34"/>
      <c r="B100" s="34"/>
      <c r="C100" s="34"/>
      <c r="D100" s="49"/>
      <c r="E100" s="49"/>
      <c r="F100" s="50"/>
      <c r="G100" s="50"/>
      <c r="H100" s="51"/>
      <c r="I100" s="41"/>
      <c r="J100" s="41"/>
      <c r="K100" s="41"/>
      <c r="L100" s="41"/>
      <c r="M100" s="41"/>
      <c r="N100" s="21"/>
      <c r="O100" s="21"/>
      <c r="P100" s="21"/>
      <c r="Q100" s="21"/>
      <c r="R100" s="21"/>
      <c r="S100" s="21"/>
      <c r="T100" s="21"/>
    </row>
    <row r="101" spans="1:20" s="22" customFormat="1" ht="14.25" customHeight="1">
      <c r="A101" s="52"/>
      <c r="B101" s="52"/>
      <c r="C101" s="52"/>
      <c r="D101" s="53"/>
      <c r="E101" s="54"/>
      <c r="F101" s="53"/>
      <c r="G101" s="49"/>
      <c r="H101" s="49"/>
      <c r="I101" s="41"/>
      <c r="J101" s="41"/>
      <c r="K101" s="41"/>
      <c r="L101" s="41"/>
      <c r="M101" s="41"/>
      <c r="N101" s="21"/>
      <c r="O101" s="21"/>
      <c r="P101" s="21"/>
      <c r="Q101" s="21"/>
      <c r="R101" s="21"/>
      <c r="S101" s="21"/>
      <c r="T101" s="21"/>
    </row>
    <row r="102" spans="1:20" s="22" customFormat="1" ht="10.5" customHeight="1">
      <c r="A102" s="51"/>
      <c r="B102" s="51"/>
      <c r="C102" s="51"/>
      <c r="D102" s="49"/>
      <c r="E102" s="49"/>
      <c r="F102" s="50"/>
      <c r="G102" s="50"/>
      <c r="H102" s="51"/>
      <c r="I102" s="41"/>
      <c r="J102" s="41"/>
      <c r="K102" s="41"/>
      <c r="L102" s="41"/>
      <c r="M102" s="41"/>
      <c r="N102" s="21"/>
      <c r="O102" s="21"/>
      <c r="P102" s="21"/>
      <c r="Q102" s="21"/>
      <c r="R102" s="21"/>
      <c r="S102" s="21"/>
      <c r="T102" s="21"/>
    </row>
    <row r="103" spans="1:20" s="22" customFormat="1" ht="18.75" customHeight="1">
      <c r="A103" s="51"/>
      <c r="B103" s="51"/>
      <c r="C103" s="51"/>
      <c r="D103" s="51"/>
      <c r="E103" s="51"/>
      <c r="F103" s="51"/>
      <c r="G103" s="51"/>
      <c r="H103" s="51"/>
      <c r="I103" s="41"/>
      <c r="J103" s="41"/>
      <c r="K103" s="41"/>
      <c r="L103" s="41"/>
      <c r="M103" s="41"/>
      <c r="N103" s="21"/>
      <c r="O103" s="21"/>
      <c r="P103" s="21"/>
      <c r="Q103" s="21"/>
      <c r="R103" s="21"/>
      <c r="S103" s="21"/>
      <c r="T103" s="21"/>
    </row>
    <row r="104" spans="1:20" s="22" customFormat="1" ht="15" customHeight="1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21"/>
      <c r="O104" s="21"/>
      <c r="P104" s="21"/>
      <c r="Q104" s="21"/>
      <c r="R104" s="21"/>
    </row>
    <row r="105" spans="1:20" s="22" customFormat="1" ht="15" customHeight="1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21"/>
      <c r="O105" s="21"/>
      <c r="P105" s="21"/>
      <c r="Q105" s="21"/>
      <c r="R105" s="21"/>
    </row>
    <row r="106" spans="1:20" s="22" customFormat="1" ht="15" customHeight="1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21"/>
      <c r="O106" s="21"/>
      <c r="P106" s="21"/>
      <c r="Q106" s="21"/>
      <c r="R106" s="21"/>
    </row>
    <row r="107" spans="1:20" s="22" customFormat="1" ht="15" customHeight="1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21"/>
      <c r="O107" s="21"/>
      <c r="P107" s="21"/>
      <c r="Q107" s="21"/>
      <c r="R107" s="21"/>
    </row>
    <row r="108" spans="1:20" s="22" customFormat="1" ht="15" customHeight="1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21"/>
      <c r="O108" s="21"/>
      <c r="P108" s="21"/>
      <c r="Q108" s="21"/>
      <c r="R108" s="21"/>
    </row>
    <row r="109" spans="1:20" s="22" customFormat="1" ht="15" customHeight="1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21"/>
      <c r="O109" s="21"/>
      <c r="P109" s="21"/>
      <c r="Q109" s="21"/>
      <c r="R109" s="21"/>
    </row>
    <row r="110" spans="1:20" s="22" customFormat="1" ht="15" customHeight="1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21"/>
      <c r="O110" s="21"/>
      <c r="P110" s="21"/>
      <c r="Q110" s="21"/>
      <c r="R110" s="21"/>
    </row>
    <row r="111" spans="1:20" s="22" customFormat="1" ht="15" customHeight="1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21"/>
      <c r="O111" s="21"/>
      <c r="P111" s="21"/>
      <c r="Q111" s="21"/>
      <c r="R111" s="21"/>
    </row>
    <row r="112" spans="1:20" s="22" customFormat="1" ht="12.75" customHeight="1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21"/>
      <c r="O112" s="21"/>
      <c r="P112" s="21"/>
      <c r="Q112" s="21"/>
      <c r="R112" s="21"/>
    </row>
    <row r="113" spans="1:18" s="22" customFormat="1" ht="12.75" customHeight="1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21"/>
      <c r="O113" s="21"/>
      <c r="P113" s="21"/>
      <c r="Q113" s="21"/>
      <c r="R113" s="21"/>
    </row>
    <row r="114" spans="1:18" s="22" customFormat="1" ht="12.75" customHeight="1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21"/>
      <c r="O114" s="21"/>
      <c r="P114" s="21"/>
      <c r="Q114" s="21"/>
      <c r="R114" s="21"/>
    </row>
    <row r="115" spans="1:18" s="22" customFormat="1" ht="12.75" customHeight="1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21"/>
      <c r="O115" s="21"/>
      <c r="P115" s="21"/>
      <c r="Q115" s="21"/>
      <c r="R115" s="21"/>
    </row>
    <row r="116" spans="1:18" s="22" customFormat="1" ht="12.75" customHeight="1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21"/>
      <c r="O116" s="21"/>
      <c r="P116" s="21"/>
      <c r="Q116" s="21"/>
      <c r="R116" s="21"/>
    </row>
    <row r="117" spans="1:18" s="22" customFormat="1" ht="12.75" customHeight="1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21"/>
      <c r="O117" s="21"/>
      <c r="P117" s="21"/>
      <c r="Q117" s="21"/>
      <c r="R117" s="21"/>
    </row>
    <row r="118" spans="1:18" s="22" customFormat="1" ht="12.75" customHeight="1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21"/>
      <c r="O118" s="21"/>
      <c r="P118" s="21"/>
      <c r="Q118" s="21"/>
      <c r="R118" s="21"/>
    </row>
    <row r="119" spans="1:18" s="22" customFormat="1" ht="12.75" customHeight="1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21"/>
      <c r="O119" s="21"/>
      <c r="P119" s="21"/>
      <c r="Q119" s="21"/>
      <c r="R119" s="21"/>
    </row>
    <row r="120" spans="1:18" s="22" customFormat="1" ht="12.75" customHeight="1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21"/>
      <c r="O120" s="21"/>
      <c r="P120" s="21"/>
      <c r="Q120" s="21"/>
      <c r="R120" s="21"/>
    </row>
    <row r="121" spans="1:18" s="22" customFormat="1" ht="12.75" customHeight="1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21"/>
      <c r="O121" s="21"/>
      <c r="P121" s="21"/>
      <c r="Q121" s="21"/>
      <c r="R121" s="21"/>
    </row>
    <row r="122" spans="1:18" s="22" customFormat="1" ht="12.75" customHeight="1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21"/>
      <c r="O122" s="21"/>
      <c r="P122" s="21"/>
      <c r="Q122" s="21"/>
      <c r="R122" s="21"/>
    </row>
    <row r="123" spans="1:18" s="22" customFormat="1" ht="12.75" customHeight="1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21"/>
      <c r="O123" s="21"/>
      <c r="P123" s="21"/>
      <c r="Q123" s="21"/>
      <c r="R123" s="21"/>
    </row>
    <row r="124" spans="1:18" s="22" customFormat="1" ht="12.75" customHeight="1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21"/>
      <c r="O124" s="21"/>
      <c r="P124" s="21"/>
      <c r="Q124" s="21"/>
      <c r="R124" s="21"/>
    </row>
    <row r="125" spans="1:18" s="22" customFormat="1" ht="12.75" customHeight="1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21"/>
      <c r="O125" s="21"/>
      <c r="P125" s="21"/>
      <c r="Q125" s="21"/>
      <c r="R125" s="21"/>
    </row>
    <row r="126" spans="1:18" s="22" customFormat="1" ht="12.75" customHeight="1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21"/>
      <c r="O126" s="21"/>
      <c r="P126" s="21"/>
      <c r="Q126" s="21"/>
      <c r="R126" s="21"/>
    </row>
    <row r="127" spans="1:18" s="22" customFormat="1" ht="12.75" customHeight="1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21"/>
      <c r="O127" s="21"/>
      <c r="P127" s="21"/>
      <c r="Q127" s="21"/>
      <c r="R127" s="21"/>
    </row>
    <row r="128" spans="1:18" s="22" customFormat="1" ht="12.75" customHeight="1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21"/>
      <c r="O128" s="21"/>
      <c r="P128" s="21"/>
      <c r="Q128" s="21"/>
      <c r="R128" s="21"/>
    </row>
    <row r="129" spans="1:18" s="22" customFormat="1" ht="12.75" customHeight="1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21"/>
      <c r="O129" s="21"/>
      <c r="P129" s="21"/>
      <c r="Q129" s="21"/>
      <c r="R129" s="21"/>
    </row>
    <row r="130" spans="1:18" s="22" customFormat="1" ht="12.75" customHeight="1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21"/>
      <c r="O130" s="21"/>
      <c r="P130" s="21"/>
      <c r="Q130" s="21"/>
      <c r="R130" s="21"/>
    </row>
    <row r="131" spans="1:18" s="22" customFormat="1" ht="12.75" customHeight="1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21"/>
      <c r="O131" s="21"/>
      <c r="P131" s="21"/>
      <c r="Q131" s="21"/>
      <c r="R131" s="21"/>
    </row>
    <row r="132" spans="1:18" s="22" customFormat="1" ht="12.75" customHeight="1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21"/>
      <c r="O132" s="21"/>
      <c r="P132" s="21"/>
      <c r="Q132" s="21"/>
      <c r="R132" s="21"/>
    </row>
    <row r="133" spans="1:18" s="22" customFormat="1" ht="12.75" customHeight="1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21"/>
      <c r="O133" s="21"/>
      <c r="P133" s="21"/>
      <c r="Q133" s="21"/>
      <c r="R133" s="21"/>
    </row>
    <row r="134" spans="1:18" s="22" customFormat="1" ht="12.75" customHeight="1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21"/>
      <c r="O134" s="21"/>
      <c r="P134" s="21"/>
      <c r="Q134" s="21"/>
      <c r="R134" s="21"/>
    </row>
    <row r="135" spans="1:18" s="22" customFormat="1" ht="12.75" customHeight="1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21"/>
      <c r="O135" s="21"/>
      <c r="P135" s="21"/>
      <c r="Q135" s="21"/>
      <c r="R135" s="21"/>
    </row>
    <row r="136" spans="1:18" s="22" customFormat="1" ht="12.75" customHeight="1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21"/>
      <c r="O136" s="21"/>
      <c r="P136" s="21"/>
      <c r="Q136" s="21"/>
      <c r="R136" s="21"/>
    </row>
    <row r="137" spans="1:18" s="22" customFormat="1" ht="12.75" customHeight="1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21"/>
      <c r="O137" s="21"/>
      <c r="P137" s="21"/>
      <c r="Q137" s="21"/>
      <c r="R137" s="21"/>
    </row>
    <row r="138" spans="1:18" s="22" customFormat="1" ht="12.75" customHeight="1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21"/>
      <c r="O138" s="21"/>
      <c r="P138" s="21"/>
      <c r="Q138" s="21"/>
      <c r="R138" s="21"/>
    </row>
    <row r="139" spans="1:18" s="22" customFormat="1" ht="12.75" customHeight="1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21"/>
      <c r="O139" s="21"/>
      <c r="P139" s="21"/>
      <c r="Q139" s="21"/>
      <c r="R139" s="21"/>
    </row>
    <row r="140" spans="1:18" s="22" customFormat="1" ht="12.75" customHeight="1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21"/>
      <c r="O140" s="21"/>
      <c r="P140" s="21"/>
      <c r="Q140" s="21"/>
      <c r="R140" s="21"/>
    </row>
    <row r="141" spans="1:18" s="22" customFormat="1" ht="12.75" customHeight="1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21"/>
      <c r="O141" s="21"/>
      <c r="P141" s="21"/>
      <c r="Q141" s="21"/>
      <c r="R141" s="21"/>
    </row>
    <row r="142" spans="1:18" s="22" customFormat="1" ht="12.75" customHeight="1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21"/>
      <c r="O142" s="21"/>
      <c r="P142" s="21"/>
      <c r="Q142" s="21"/>
      <c r="R142" s="21"/>
    </row>
    <row r="143" spans="1:18" s="22" customFormat="1" ht="12.75" customHeight="1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21"/>
      <c r="O143" s="21"/>
      <c r="P143" s="21"/>
      <c r="Q143" s="21"/>
      <c r="R143" s="21"/>
    </row>
    <row r="144" spans="1:18" s="22" customFormat="1" ht="12.75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21"/>
      <c r="O144" s="21"/>
      <c r="P144" s="21"/>
      <c r="Q144" s="21"/>
      <c r="R144" s="21"/>
    </row>
    <row r="145" spans="1:18" s="22" customFormat="1" ht="12.7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21"/>
      <c r="O145" s="21"/>
      <c r="P145" s="21"/>
      <c r="Q145" s="21"/>
      <c r="R145" s="21"/>
    </row>
    <row r="146" spans="1:18" s="22" customFormat="1" ht="12.7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21"/>
      <c r="O146" s="21"/>
      <c r="P146" s="21"/>
      <c r="Q146" s="21"/>
      <c r="R146" s="21"/>
    </row>
    <row r="147" spans="1:18" s="22" customFormat="1" ht="12.7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21"/>
      <c r="O147" s="21"/>
      <c r="P147" s="21"/>
      <c r="Q147" s="21"/>
      <c r="R147" s="21"/>
    </row>
    <row r="148" spans="1:18" s="22" customFormat="1" ht="12.7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21"/>
      <c r="O148" s="21"/>
      <c r="P148" s="21"/>
      <c r="Q148" s="21"/>
      <c r="R148" s="21"/>
    </row>
    <row r="149" spans="1:18" s="22" customFormat="1" ht="12.7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21"/>
      <c r="O149" s="21"/>
      <c r="P149" s="21"/>
      <c r="Q149" s="21"/>
      <c r="R149" s="21"/>
    </row>
    <row r="150" spans="1:18" s="22" customFormat="1" ht="12.7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21"/>
      <c r="O150" s="21"/>
      <c r="P150" s="21"/>
      <c r="Q150" s="21"/>
      <c r="R150" s="21"/>
    </row>
    <row r="151" spans="1:18" s="22" customFormat="1" ht="12.7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21"/>
      <c r="O151" s="21"/>
      <c r="P151" s="21"/>
      <c r="Q151" s="21"/>
      <c r="R151" s="21"/>
    </row>
    <row r="152" spans="1:18" s="22" customFormat="1" ht="12.7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21"/>
      <c r="O152" s="21"/>
      <c r="P152" s="21"/>
      <c r="Q152" s="21"/>
      <c r="R152" s="21"/>
    </row>
    <row r="153" spans="1:18" s="22" customFormat="1" ht="12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21"/>
      <c r="O153" s="21"/>
      <c r="P153" s="21"/>
      <c r="Q153" s="21"/>
      <c r="R153" s="21"/>
    </row>
    <row r="154" spans="1:18" s="22" customFormat="1" ht="12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21"/>
      <c r="O154" s="21"/>
      <c r="P154" s="21"/>
      <c r="Q154" s="21"/>
      <c r="R154" s="21"/>
    </row>
    <row r="155" spans="1:18" s="22" customFormat="1" ht="12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21"/>
      <c r="O155" s="21"/>
      <c r="P155" s="21"/>
      <c r="Q155" s="21"/>
      <c r="R155" s="21"/>
    </row>
    <row r="156" spans="1:18" s="22" customFormat="1" ht="12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21"/>
      <c r="O156" s="21"/>
      <c r="P156" s="21"/>
      <c r="Q156" s="21"/>
      <c r="R156" s="21"/>
    </row>
    <row r="157" spans="1:18" s="22" customFormat="1" ht="12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21"/>
      <c r="O157" s="21"/>
      <c r="P157" s="21"/>
      <c r="Q157" s="21"/>
      <c r="R157" s="21"/>
    </row>
    <row r="158" spans="1:18" s="22" customFormat="1" ht="12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21"/>
      <c r="O158" s="21"/>
      <c r="P158" s="21"/>
      <c r="Q158" s="21"/>
      <c r="R158" s="21"/>
    </row>
    <row r="159" spans="1:18" s="22" customFormat="1" ht="12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21"/>
      <c r="O159" s="21"/>
      <c r="P159" s="21"/>
      <c r="Q159" s="21"/>
      <c r="R159" s="21"/>
    </row>
    <row r="160" spans="1:18" s="22" customFormat="1" ht="12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</row>
    <row r="161" spans="1:18" s="22" customFormat="1" ht="12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</row>
    <row r="162" spans="1:18" ht="12.7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</row>
    <row r="163" spans="1:18" ht="12.75" customHeight="1">
      <c r="A163" s="55"/>
      <c r="B163" s="55"/>
      <c r="C163" s="55"/>
      <c r="D163" s="55"/>
      <c r="E163" s="55"/>
      <c r="F163" s="55"/>
      <c r="G163" s="55"/>
      <c r="H163" s="55"/>
    </row>
    <row r="164" spans="1:18" ht="12.75" customHeight="1">
      <c r="A164" s="55"/>
      <c r="B164" s="55"/>
      <c r="C164" s="55"/>
      <c r="D164" s="55"/>
      <c r="E164" s="55"/>
      <c r="F164" s="55"/>
      <c r="G164" s="55"/>
      <c r="H164" s="55"/>
    </row>
    <row r="165" spans="1:18" ht="12.75" customHeight="1">
      <c r="A165" s="55"/>
      <c r="B165" s="55"/>
      <c r="C165" s="55"/>
      <c r="D165" s="55"/>
      <c r="E165" s="55"/>
      <c r="F165" s="55"/>
      <c r="G165" s="55"/>
      <c r="H165" s="55"/>
    </row>
    <row r="166" spans="1:18" ht="12.75" customHeight="1">
      <c r="A166" s="55"/>
      <c r="B166" s="55"/>
      <c r="C166" s="55"/>
      <c r="D166" s="55"/>
      <c r="E166" s="55"/>
      <c r="F166" s="55"/>
      <c r="G166" s="55"/>
      <c r="H166" s="55"/>
    </row>
    <row r="167" spans="1:18" ht="12.75" customHeight="1">
      <c r="A167" s="55"/>
      <c r="B167" s="55"/>
      <c r="C167" s="55"/>
      <c r="D167" s="55"/>
      <c r="E167" s="55"/>
      <c r="F167" s="55"/>
      <c r="G167" s="55"/>
      <c r="H167" s="55"/>
    </row>
  </sheetData>
  <sheetProtection formatCells="0" formatColumns="0" formatRows="0" sort="0"/>
  <sortState ref="C8:M23">
    <sortCondition ref="L8:L23"/>
  </sortState>
  <mergeCells count="13">
    <mergeCell ref="A35:D35"/>
    <mergeCell ref="A37:D37"/>
    <mergeCell ref="L37:M37"/>
    <mergeCell ref="L35:M35"/>
    <mergeCell ref="L33:M33"/>
    <mergeCell ref="A5:M5"/>
    <mergeCell ref="A33:D33"/>
    <mergeCell ref="A1:M1"/>
    <mergeCell ref="L4:M4"/>
    <mergeCell ref="A2:M2"/>
    <mergeCell ref="G3:J3"/>
    <mergeCell ref="G4:J4"/>
    <mergeCell ref="A4:E4"/>
  </mergeCells>
  <phoneticPr fontId="5" type="noConversion"/>
  <pageMargins left="0.70866141732283472" right="0.26" top="0.24" bottom="0.35433070866141736" header="0.12" footer="0.19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07"/>
  <sheetViews>
    <sheetView topLeftCell="A5" zoomScale="140" zoomScaleNormal="140" workbookViewId="0">
      <selection activeCell="Y7" sqref="Y7:Y30"/>
    </sheetView>
  </sheetViews>
  <sheetFormatPr defaultRowHeight="13.5"/>
  <cols>
    <col min="1" max="1" width="1.5703125" style="66" bestFit="1" customWidth="1"/>
    <col min="2" max="2" width="25.42578125" style="22" customWidth="1"/>
    <col min="3" max="3" width="3.5703125" style="22" customWidth="1"/>
    <col min="4" max="9" width="2.85546875" style="22" customWidth="1"/>
    <col min="10" max="10" width="3.5703125" style="22" customWidth="1"/>
    <col min="11" max="16" width="2.85546875" style="22" customWidth="1"/>
    <col min="17" max="17" width="3.5703125" style="22" customWidth="1"/>
    <col min="18" max="23" width="2.85546875" style="22" customWidth="1"/>
    <col min="24" max="24" width="3.7109375" style="22" customWidth="1"/>
    <col min="25" max="25" width="4.5703125" style="22" customWidth="1"/>
    <col min="26" max="28" width="7" style="22" customWidth="1"/>
    <col min="29" max="29" width="1.5703125" style="66" bestFit="1" customWidth="1"/>
    <col min="30" max="30" width="9" style="22" customWidth="1"/>
    <col min="31" max="16384" width="9.140625" style="22"/>
  </cols>
  <sheetData>
    <row r="1" spans="1:29" ht="13.5" customHeight="1">
      <c r="A1" s="153" t="str">
        <f>Регистрация!A1</f>
        <v>Всероссийские соревнования по каратэ-до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65"/>
      <c r="AA1" s="65"/>
      <c r="AB1" s="65"/>
    </row>
    <row r="2" spans="1:29" ht="13.5" customHeight="1">
      <c r="A2" s="154" t="str">
        <f>Регистрация!A2</f>
        <v>Вид спорта: Каратэ-до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67"/>
      <c r="AA2" s="67"/>
      <c r="AB2" s="67"/>
    </row>
    <row r="3" spans="1:29" ht="17.25" customHeight="1">
      <c r="A3" s="140" t="str">
        <f>Регистрация!B3</f>
        <v>Ренгокай/Девочки 8-9 лет 10-7кю</v>
      </c>
      <c r="B3" s="140"/>
      <c r="C3" s="140"/>
      <c r="D3" s="140"/>
      <c r="E3" s="155" t="str">
        <f>Регистрация!G3</f>
        <v>г. Орел</v>
      </c>
      <c r="F3" s="155"/>
      <c r="G3" s="155"/>
      <c r="H3" s="155"/>
      <c r="I3" s="155"/>
      <c r="J3" s="155"/>
      <c r="K3" s="155"/>
      <c r="L3" s="155"/>
      <c r="M3" s="155"/>
      <c r="N3" s="3"/>
      <c r="O3" s="3"/>
      <c r="P3" s="3"/>
      <c r="Q3" s="68"/>
      <c r="R3" s="141">
        <f>Регистрация!L3</f>
        <v>42769</v>
      </c>
      <c r="S3" s="141"/>
      <c r="T3" s="141"/>
      <c r="U3" s="141"/>
      <c r="V3" s="141"/>
      <c r="W3" s="141">
        <f>Регистрация!M3</f>
        <v>42771</v>
      </c>
      <c r="X3" s="140"/>
      <c r="Y3" s="140"/>
      <c r="Z3" s="67"/>
      <c r="AA3" s="68"/>
      <c r="AB3" s="67"/>
    </row>
    <row r="4" spans="1:29" ht="21.75" customHeight="1">
      <c r="A4" s="142" t="s">
        <v>21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2"/>
      <c r="AA4" s="68"/>
      <c r="AB4" s="67"/>
    </row>
    <row r="5" spans="1:29" s="71" customFormat="1" ht="12.75" customHeight="1">
      <c r="A5" s="145" t="s">
        <v>25</v>
      </c>
      <c r="B5" s="143" t="s">
        <v>24</v>
      </c>
      <c r="C5" s="148" t="s">
        <v>26</v>
      </c>
      <c r="D5" s="149"/>
      <c r="E5" s="149"/>
      <c r="F5" s="149"/>
      <c r="G5" s="149"/>
      <c r="H5" s="149"/>
      <c r="I5" s="150"/>
      <c r="J5" s="148" t="s">
        <v>27</v>
      </c>
      <c r="K5" s="149"/>
      <c r="L5" s="149"/>
      <c r="M5" s="149"/>
      <c r="N5" s="149"/>
      <c r="O5" s="149"/>
      <c r="P5" s="150"/>
      <c r="Q5" s="156" t="s">
        <v>1</v>
      </c>
      <c r="R5" s="157"/>
      <c r="S5" s="157"/>
      <c r="T5" s="157"/>
      <c r="U5" s="157"/>
      <c r="V5" s="157"/>
      <c r="W5" s="158"/>
      <c r="X5" s="151" t="s">
        <v>23</v>
      </c>
      <c r="Y5" s="138" t="s">
        <v>0</v>
      </c>
      <c r="Z5" s="69"/>
      <c r="AA5" s="70"/>
      <c r="AB5" s="70"/>
      <c r="AC5" s="66"/>
    </row>
    <row r="6" spans="1:29" s="71" customFormat="1" ht="12" customHeight="1">
      <c r="A6" s="146"/>
      <c r="B6" s="144"/>
      <c r="C6" s="72" t="s">
        <v>20</v>
      </c>
      <c r="D6" s="147" t="s">
        <v>2</v>
      </c>
      <c r="E6" s="147"/>
      <c r="F6" s="147"/>
      <c r="G6" s="147"/>
      <c r="H6" s="147"/>
      <c r="I6" s="111" t="s">
        <v>23</v>
      </c>
      <c r="J6" s="72" t="s">
        <v>20</v>
      </c>
      <c r="K6" s="147" t="s">
        <v>2</v>
      </c>
      <c r="L6" s="147"/>
      <c r="M6" s="147"/>
      <c r="N6" s="147"/>
      <c r="O6" s="147"/>
      <c r="P6" s="111" t="s">
        <v>23</v>
      </c>
      <c r="Q6" s="72" t="s">
        <v>20</v>
      </c>
      <c r="R6" s="147" t="s">
        <v>2</v>
      </c>
      <c r="S6" s="147"/>
      <c r="T6" s="147"/>
      <c r="U6" s="147"/>
      <c r="V6" s="147"/>
      <c r="W6" s="110" t="s">
        <v>23</v>
      </c>
      <c r="X6" s="152"/>
      <c r="Y6" s="139"/>
      <c r="Z6" s="69"/>
      <c r="AA6" s="70"/>
      <c r="AB6" s="70"/>
      <c r="AC6" s="66"/>
    </row>
    <row r="7" spans="1:29" s="1" customFormat="1" ht="9.9499999999999993" customHeight="1">
      <c r="A7" s="73">
        <v>1</v>
      </c>
      <c r="B7" s="74" t="str">
        <f>IF(Регистрация!$D$6&lt;A7," ",CONCATENATE(VLOOKUP(A7,Регистрация!$B$7:$M$31,3,FALSE)," ",VLOOKUP(A7,Регистрация!$B$7:$M$31,4,FALSE)," ","(",VLOOKUP(A7,Регистрация!$B$7:$M$31,11,FALSE),")"))</f>
        <v>Беляев Иван (Брянская область)</v>
      </c>
      <c r="C7" s="95" t="s">
        <v>107</v>
      </c>
      <c r="D7" s="119">
        <v>5.45</v>
      </c>
      <c r="E7" s="120">
        <v>5.6</v>
      </c>
      <c r="F7" s="119">
        <v>5.5</v>
      </c>
      <c r="G7" s="120">
        <v>5.4</v>
      </c>
      <c r="H7" s="120">
        <v>5.6</v>
      </c>
      <c r="I7" s="121">
        <v>16.5</v>
      </c>
      <c r="J7" s="122"/>
      <c r="K7" s="120"/>
      <c r="L7" s="120"/>
      <c r="M7" s="120"/>
      <c r="N7" s="120"/>
      <c r="O7" s="120"/>
      <c r="P7" s="120"/>
      <c r="Q7" s="122"/>
      <c r="R7" s="119"/>
      <c r="S7" s="120"/>
      <c r="T7" s="119"/>
      <c r="U7" s="120"/>
      <c r="V7" s="120"/>
      <c r="W7" s="121"/>
      <c r="X7" s="123"/>
      <c r="Y7" s="127">
        <v>16</v>
      </c>
      <c r="Z7" s="75"/>
      <c r="AA7" s="76"/>
      <c r="AB7" s="77"/>
      <c r="AC7" s="5"/>
    </row>
    <row r="8" spans="1:29" s="1" customFormat="1" ht="9.9499999999999993" customHeight="1">
      <c r="A8" s="73">
        <v>2</v>
      </c>
      <c r="B8" s="74" t="str">
        <f>IF(Регистрация!$D$6&lt;A8," ",CONCATENATE(VLOOKUP(A8,Регистрация!$B$7:$M$31,3,FALSE)," ",VLOOKUP(A8,Регистрация!$B$7:$M$31,4,FALSE)," ","(",VLOOKUP(A8,Регистрация!$B$7:$M$31,11,FALSE),")"))</f>
        <v>Бочаров  Дмитрий (Брянская область)</v>
      </c>
      <c r="C8" s="95" t="s">
        <v>107</v>
      </c>
      <c r="D8" s="119">
        <v>5.2</v>
      </c>
      <c r="E8" s="120">
        <v>5.4</v>
      </c>
      <c r="F8" s="119">
        <v>5.3</v>
      </c>
      <c r="G8" s="120">
        <v>5.2</v>
      </c>
      <c r="H8" s="120">
        <v>5.5</v>
      </c>
      <c r="I8" s="121">
        <v>15.9</v>
      </c>
      <c r="J8" s="122"/>
      <c r="K8" s="120"/>
      <c r="L8" s="120"/>
      <c r="M8" s="120"/>
      <c r="N8" s="120"/>
      <c r="O8" s="120"/>
      <c r="P8" s="120"/>
      <c r="Q8" s="122"/>
      <c r="R8" s="119"/>
      <c r="S8" s="120"/>
      <c r="T8" s="119"/>
      <c r="U8" s="120"/>
      <c r="V8" s="120"/>
      <c r="W8" s="121"/>
      <c r="X8" s="123"/>
      <c r="Y8" s="127">
        <v>22</v>
      </c>
      <c r="Z8" s="75"/>
      <c r="AA8" s="76"/>
      <c r="AB8" s="77"/>
      <c r="AC8" s="5"/>
    </row>
    <row r="9" spans="1:29" s="1" customFormat="1" ht="9.9499999999999993" customHeight="1">
      <c r="A9" s="73">
        <v>3</v>
      </c>
      <c r="B9" s="74" t="str">
        <f>IF(Регистрация!$D$6&lt;A9," ",CONCATENATE(VLOOKUP(A9,Регистрация!$B$7:$M$31,3,FALSE)," ",VLOOKUP(A9,Регистрация!$B$7:$M$31,4,FALSE)," ","(",VLOOKUP(A9,Регистрация!$B$7:$M$31,11,FALSE),")"))</f>
        <v>Быков Кирилл (Орловская область)</v>
      </c>
      <c r="C9" s="95" t="s">
        <v>107</v>
      </c>
      <c r="D9" s="119">
        <v>5.2</v>
      </c>
      <c r="E9" s="120">
        <v>5.5</v>
      </c>
      <c r="F9" s="119">
        <v>5.4</v>
      </c>
      <c r="G9" s="120">
        <v>5.3</v>
      </c>
      <c r="H9" s="120">
        <v>5.4</v>
      </c>
      <c r="I9" s="121">
        <v>16.100000000000001</v>
      </c>
      <c r="J9" s="122"/>
      <c r="K9" s="120"/>
      <c r="L9" s="120"/>
      <c r="M9" s="120"/>
      <c r="N9" s="120"/>
      <c r="O9" s="120"/>
      <c r="P9" s="120"/>
      <c r="Q9" s="122"/>
      <c r="R9" s="119"/>
      <c r="S9" s="120"/>
      <c r="T9" s="119"/>
      <c r="U9" s="120"/>
      <c r="V9" s="120"/>
      <c r="W9" s="121"/>
      <c r="X9" s="123"/>
      <c r="Y9" s="127">
        <v>21</v>
      </c>
      <c r="Z9" s="75"/>
      <c r="AA9" s="76"/>
      <c r="AB9" s="77"/>
      <c r="AC9" s="5"/>
    </row>
    <row r="10" spans="1:29" s="1" customFormat="1" ht="9.9499999999999993" customHeight="1">
      <c r="A10" s="73">
        <v>4</v>
      </c>
      <c r="B10" s="74" t="str">
        <f>IF(Регистрация!$D$6&lt;A10," ",CONCATENATE(VLOOKUP(A10,Регистрация!$B$7:$M$31,3,FALSE)," ",VLOOKUP(A10,Регистрация!$B$7:$M$31,4,FALSE)," ","(",VLOOKUP(A10,Регистрация!$B$7:$M$31,11,FALSE),")"))</f>
        <v>Горбунов Арсений (Москва)</v>
      </c>
      <c r="C10" s="95" t="s">
        <v>107</v>
      </c>
      <c r="D10" s="119">
        <v>6</v>
      </c>
      <c r="E10" s="120">
        <v>6.1</v>
      </c>
      <c r="F10" s="119">
        <v>5.7</v>
      </c>
      <c r="G10" s="120">
        <v>5.7</v>
      </c>
      <c r="H10" s="120">
        <v>5.9</v>
      </c>
      <c r="I10" s="121">
        <v>17.600000000000001</v>
      </c>
      <c r="J10" s="122" t="s">
        <v>34</v>
      </c>
      <c r="K10" s="120">
        <v>6.8</v>
      </c>
      <c r="L10" s="120">
        <v>7.2</v>
      </c>
      <c r="M10" s="120">
        <v>7.1</v>
      </c>
      <c r="N10" s="120">
        <v>7</v>
      </c>
      <c r="O10" s="120">
        <v>6.8</v>
      </c>
      <c r="P10" s="120">
        <v>20.9</v>
      </c>
      <c r="Q10" s="122" t="s">
        <v>34</v>
      </c>
      <c r="R10" s="119">
        <v>7.9</v>
      </c>
      <c r="S10" s="120">
        <v>8.1999999999999993</v>
      </c>
      <c r="T10" s="119">
        <v>7.9</v>
      </c>
      <c r="U10" s="120">
        <v>8.1</v>
      </c>
      <c r="V10" s="120">
        <v>8</v>
      </c>
      <c r="W10" s="121">
        <v>24</v>
      </c>
      <c r="X10" s="123">
        <f>W10+P10</f>
        <v>44.9</v>
      </c>
      <c r="Y10" s="127">
        <v>3</v>
      </c>
      <c r="Z10" s="78"/>
      <c r="AA10" s="76"/>
      <c r="AB10" s="77"/>
      <c r="AC10" s="5"/>
    </row>
    <row r="11" spans="1:29" s="1" customFormat="1" ht="9.9499999999999993" customHeight="1">
      <c r="A11" s="73">
        <v>5</v>
      </c>
      <c r="B11" s="74" t="str">
        <f>IF(Регистрация!$D$6&lt;A11," ",CONCATENATE(VLOOKUP(A11,Регистрация!$B$7:$M$31,3,FALSE)," ",VLOOKUP(A11,Регистрация!$B$7:$M$31,4,FALSE)," ","(",VLOOKUP(A11,Регистрация!$B$7:$M$31,11,FALSE),")"))</f>
        <v>Зиновьев Сергей (Москва)</v>
      </c>
      <c r="C11" s="95" t="s">
        <v>107</v>
      </c>
      <c r="D11" s="119">
        <v>6.2</v>
      </c>
      <c r="E11" s="120">
        <v>6</v>
      </c>
      <c r="F11" s="119">
        <v>6.1</v>
      </c>
      <c r="G11" s="120">
        <v>5.6</v>
      </c>
      <c r="H11" s="120">
        <v>6</v>
      </c>
      <c r="I11" s="121">
        <v>18.100000000000001</v>
      </c>
      <c r="J11" s="122" t="s">
        <v>34</v>
      </c>
      <c r="K11" s="120">
        <v>6.7</v>
      </c>
      <c r="L11" s="120">
        <v>6.8</v>
      </c>
      <c r="M11" s="120">
        <v>7.1</v>
      </c>
      <c r="N11" s="120">
        <v>6.8</v>
      </c>
      <c r="O11" s="120">
        <v>6.9</v>
      </c>
      <c r="P11" s="120">
        <v>20.5</v>
      </c>
      <c r="Q11" s="122"/>
      <c r="R11" s="119"/>
      <c r="S11" s="120"/>
      <c r="T11" s="119"/>
      <c r="U11" s="120"/>
      <c r="V11" s="120"/>
      <c r="W11" s="121"/>
      <c r="X11" s="123"/>
      <c r="Y11" s="127">
        <v>7</v>
      </c>
      <c r="Z11" s="78"/>
      <c r="AA11" s="76"/>
      <c r="AB11" s="77"/>
      <c r="AC11" s="5"/>
    </row>
    <row r="12" spans="1:29" s="1" customFormat="1" ht="9.9499999999999993" customHeight="1">
      <c r="A12" s="73">
        <v>6</v>
      </c>
      <c r="B12" s="74" t="str">
        <f>IF(Регистрация!$D$6&lt;A12," ",CONCATENATE(VLOOKUP(A12,Регистрация!$B$7:$M$31,3,FALSE)," ",VLOOKUP(A12,Регистрация!$B$7:$M$31,4,FALSE)," ","(",VLOOKUP(A12,Регистрация!$B$7:$M$31,11,FALSE),")"))</f>
        <v>Иванов  Антон (Москва)</v>
      </c>
      <c r="C12" s="95" t="s">
        <v>107</v>
      </c>
      <c r="D12" s="119">
        <v>5.6</v>
      </c>
      <c r="E12" s="120">
        <v>6.2</v>
      </c>
      <c r="F12" s="119">
        <v>5.9</v>
      </c>
      <c r="G12" s="120">
        <v>5.8</v>
      </c>
      <c r="H12" s="120">
        <v>5.9</v>
      </c>
      <c r="I12" s="121">
        <v>17.600000000000001</v>
      </c>
      <c r="J12" s="122" t="s">
        <v>35</v>
      </c>
      <c r="K12" s="120">
        <v>6.5</v>
      </c>
      <c r="L12" s="120">
        <v>6.6</v>
      </c>
      <c r="M12" s="120">
        <v>6.9</v>
      </c>
      <c r="N12" s="120">
        <v>7.1</v>
      </c>
      <c r="O12" s="120">
        <v>6.7</v>
      </c>
      <c r="P12" s="120">
        <v>20.2</v>
      </c>
      <c r="Q12" s="122"/>
      <c r="R12" s="119"/>
      <c r="S12" s="120"/>
      <c r="T12" s="119"/>
      <c r="U12" s="120"/>
      <c r="V12" s="120"/>
      <c r="W12" s="121"/>
      <c r="X12" s="123"/>
      <c r="Y12" s="127">
        <v>9</v>
      </c>
      <c r="Z12" s="78"/>
      <c r="AA12" s="76"/>
      <c r="AB12" s="77"/>
      <c r="AC12" s="5"/>
    </row>
    <row r="13" spans="1:29" s="1" customFormat="1" ht="9.9499999999999993" customHeight="1">
      <c r="A13" s="73">
        <v>7</v>
      </c>
      <c r="B13" s="74" t="str">
        <f>IF(Регистрация!$D$6&lt;A13," ",CONCATENATE(VLOOKUP(A13,Регистрация!$B$7:$M$31,3,FALSE)," ",VLOOKUP(A13,Регистрация!$B$7:$M$31,4,FALSE)," ","(",VLOOKUP(A13,Регистрация!$B$7:$M$31,11,FALSE),")"))</f>
        <v>Кирдеев  Роман (Орловская область)</v>
      </c>
      <c r="C13" s="95"/>
      <c r="D13" s="119"/>
      <c r="E13" s="120"/>
      <c r="F13" s="119"/>
      <c r="G13" s="120"/>
      <c r="H13" s="120"/>
      <c r="I13" s="121"/>
      <c r="J13" s="122"/>
      <c r="K13" s="120"/>
      <c r="L13" s="120"/>
      <c r="M13" s="120"/>
      <c r="N13" s="120"/>
      <c r="O13" s="120"/>
      <c r="P13" s="120"/>
      <c r="Q13" s="122"/>
      <c r="R13" s="119"/>
      <c r="S13" s="120"/>
      <c r="T13" s="119"/>
      <c r="U13" s="120"/>
      <c r="V13" s="120"/>
      <c r="W13" s="121"/>
      <c r="X13" s="123"/>
      <c r="Y13" s="100">
        <v>23</v>
      </c>
      <c r="Z13" s="78"/>
      <c r="AA13" s="76"/>
      <c r="AB13" s="77"/>
      <c r="AC13" s="5"/>
    </row>
    <row r="14" spans="1:29" s="1" customFormat="1" ht="9.9499999999999993" customHeight="1">
      <c r="A14" s="73">
        <v>8</v>
      </c>
      <c r="B14" s="74" t="str">
        <f>IF(Регистрация!$D$6&lt;A14," ",CONCATENATE(VLOOKUP(A14,Регистрация!$B$7:$M$31,3,FALSE)," ",VLOOKUP(A14,Регистрация!$B$7:$M$31,4,FALSE)," ","(",VLOOKUP(A14,Регистрация!$B$7:$M$31,11,FALSE),")"))</f>
        <v>Клешканов  Игорь (Москва)</v>
      </c>
      <c r="C14" s="95" t="s">
        <v>35</v>
      </c>
      <c r="D14" s="119">
        <v>6.4</v>
      </c>
      <c r="E14" s="120">
        <v>6.4</v>
      </c>
      <c r="F14" s="119">
        <v>6.2</v>
      </c>
      <c r="G14" s="120">
        <v>6.5</v>
      </c>
      <c r="H14" s="120">
        <v>6.4</v>
      </c>
      <c r="I14" s="121">
        <v>19.2</v>
      </c>
      <c r="J14" s="122" t="s">
        <v>35</v>
      </c>
      <c r="K14" s="120">
        <v>7.4</v>
      </c>
      <c r="L14" s="120">
        <v>7.2</v>
      </c>
      <c r="M14" s="120">
        <v>7.2</v>
      </c>
      <c r="N14" s="120">
        <v>7.3</v>
      </c>
      <c r="O14" s="120">
        <v>7.3</v>
      </c>
      <c r="P14" s="120">
        <v>21.8</v>
      </c>
      <c r="Q14" s="122" t="s">
        <v>35</v>
      </c>
      <c r="R14" s="119">
        <v>8.4</v>
      </c>
      <c r="S14" s="120">
        <v>8.3000000000000007</v>
      </c>
      <c r="T14" s="119">
        <v>8.3000000000000007</v>
      </c>
      <c r="U14" s="120">
        <v>8.4</v>
      </c>
      <c r="V14" s="120">
        <v>8.4</v>
      </c>
      <c r="W14" s="121">
        <v>25.1</v>
      </c>
      <c r="X14" s="123">
        <f t="shared" ref="X11:X30" si="0">W14+P14</f>
        <v>46.900000000000006</v>
      </c>
      <c r="Y14" s="127">
        <v>1</v>
      </c>
      <c r="Z14" s="75"/>
      <c r="AA14" s="76"/>
      <c r="AB14" s="77"/>
      <c r="AC14" s="5"/>
    </row>
    <row r="15" spans="1:29" s="1" customFormat="1" ht="9.9499999999999993" customHeight="1">
      <c r="A15" s="73">
        <v>9</v>
      </c>
      <c r="B15" s="74" t="str">
        <f>IF(Регистрация!$D$6&lt;A15," ",CONCATENATE(VLOOKUP(A15,Регистрация!$B$7:$M$31,3,FALSE)," ",VLOOKUP(A15,Регистрация!$B$7:$M$31,4,FALSE)," ","(",VLOOKUP(A15,Регистрация!$B$7:$M$31,11,FALSE),")"))</f>
        <v>Козлов Андрей (Калиниградская область)</v>
      </c>
      <c r="C15" s="95" t="s">
        <v>35</v>
      </c>
      <c r="D15" s="119">
        <v>5.7</v>
      </c>
      <c r="E15" s="120">
        <v>6</v>
      </c>
      <c r="F15" s="119">
        <v>5.7</v>
      </c>
      <c r="G15" s="120">
        <v>6</v>
      </c>
      <c r="H15" s="120">
        <v>5.8</v>
      </c>
      <c r="I15" s="121">
        <v>17.5</v>
      </c>
      <c r="J15" s="122" t="s">
        <v>34</v>
      </c>
      <c r="K15" s="120">
        <v>6.6</v>
      </c>
      <c r="L15" s="120">
        <v>6.8</v>
      </c>
      <c r="M15" s="120">
        <v>6.7</v>
      </c>
      <c r="N15" s="120">
        <v>6.7</v>
      </c>
      <c r="O15" s="120">
        <v>6.7</v>
      </c>
      <c r="P15" s="120">
        <v>20.100000000000001</v>
      </c>
      <c r="Q15" s="122"/>
      <c r="R15" s="119"/>
      <c r="S15" s="120"/>
      <c r="T15" s="119"/>
      <c r="U15" s="120"/>
      <c r="V15" s="120"/>
      <c r="W15" s="121"/>
      <c r="X15" s="123"/>
      <c r="Y15" s="127">
        <v>10</v>
      </c>
      <c r="Z15" s="75"/>
      <c r="AA15" s="76"/>
      <c r="AB15" s="77"/>
      <c r="AC15" s="5"/>
    </row>
    <row r="16" spans="1:29" s="1" customFormat="1" ht="9.9499999999999993" customHeight="1">
      <c r="A16" s="73">
        <v>10</v>
      </c>
      <c r="B16" s="74" t="str">
        <f>IF(Регистрация!$D$6&lt;A16," ",CONCATENATE(VLOOKUP(A16,Регистрация!$B$7:$M$31,3,FALSE)," ",VLOOKUP(A16,Регистрация!$B$7:$M$31,4,FALSE)," ","(",VLOOKUP(A16,Регистрация!$B$7:$M$31,11,FALSE),")"))</f>
        <v>Крепак  Александр (Брянская область)</v>
      </c>
      <c r="C16" s="95" t="s">
        <v>107</v>
      </c>
      <c r="D16" s="119">
        <v>5.6</v>
      </c>
      <c r="E16" s="120">
        <v>5.7</v>
      </c>
      <c r="F16" s="119">
        <v>5.8</v>
      </c>
      <c r="G16" s="120">
        <v>5.3</v>
      </c>
      <c r="H16" s="120">
        <v>5.7</v>
      </c>
      <c r="I16" s="121">
        <v>17</v>
      </c>
      <c r="J16" s="122"/>
      <c r="K16" s="120"/>
      <c r="L16" s="120"/>
      <c r="M16" s="120"/>
      <c r="N16" s="120"/>
      <c r="O16" s="120"/>
      <c r="P16" s="120"/>
      <c r="Q16" s="122"/>
      <c r="R16" s="119"/>
      <c r="S16" s="120"/>
      <c r="T16" s="119"/>
      <c r="U16" s="120"/>
      <c r="V16" s="120"/>
      <c r="W16" s="121"/>
      <c r="X16" s="123"/>
      <c r="Y16" s="127">
        <v>15</v>
      </c>
      <c r="Z16" s="75"/>
      <c r="AA16" s="76"/>
      <c r="AB16" s="77"/>
      <c r="AC16" s="5"/>
    </row>
    <row r="17" spans="1:29" s="1" customFormat="1" ht="9.9499999999999993" customHeight="1">
      <c r="A17" s="73">
        <v>11</v>
      </c>
      <c r="B17" s="74" t="str">
        <f>IF(Регистрация!$D$6&lt;A17," ",CONCATENATE(VLOOKUP(A17,Регистрация!$B$7:$M$31,3,FALSE)," ",VLOOKUP(A17,Регистрация!$B$7:$M$31,4,FALSE)," ","(",VLOOKUP(A17,Регистрация!$B$7:$M$31,11,FALSE),")"))</f>
        <v>Кузенко  Анатолий (Москва)</v>
      </c>
      <c r="C17" s="95" t="s">
        <v>108</v>
      </c>
      <c r="D17" s="119">
        <v>5.2</v>
      </c>
      <c r="E17" s="120">
        <v>5.5</v>
      </c>
      <c r="F17" s="119">
        <v>5.7</v>
      </c>
      <c r="G17" s="120">
        <v>5.4</v>
      </c>
      <c r="H17" s="120">
        <v>5.6</v>
      </c>
      <c r="I17" s="121">
        <v>16.5</v>
      </c>
      <c r="J17" s="122"/>
      <c r="K17" s="120"/>
      <c r="L17" s="120"/>
      <c r="M17" s="120"/>
      <c r="N17" s="120"/>
      <c r="O17" s="120"/>
      <c r="P17" s="120"/>
      <c r="Q17" s="122"/>
      <c r="R17" s="119"/>
      <c r="S17" s="120"/>
      <c r="T17" s="119"/>
      <c r="U17" s="120"/>
      <c r="V17" s="120"/>
      <c r="W17" s="121"/>
      <c r="X17" s="123"/>
      <c r="Y17" s="127">
        <v>18</v>
      </c>
      <c r="Z17" s="78"/>
      <c r="AA17" s="76"/>
      <c r="AB17" s="77"/>
      <c r="AC17" s="5"/>
    </row>
    <row r="18" spans="1:29" s="1" customFormat="1" ht="9.9499999999999993" customHeight="1">
      <c r="A18" s="73">
        <v>12</v>
      </c>
      <c r="B18" s="74" t="str">
        <f>IF(Регистрация!$D$6&lt;A18," ",CONCATENATE(VLOOKUP(A18,Регистрация!$B$7:$M$31,3,FALSE)," ",VLOOKUP(A18,Регистрация!$B$7:$M$31,4,FALSE)," ","(",VLOOKUP(A18,Регистрация!$B$7:$M$31,11,FALSE),")"))</f>
        <v>Негодяев  Cергей (Саратовская область)</v>
      </c>
      <c r="C18" s="95" t="s">
        <v>109</v>
      </c>
      <c r="D18" s="119">
        <v>5.8</v>
      </c>
      <c r="E18" s="120">
        <v>5.7</v>
      </c>
      <c r="F18" s="119">
        <v>5.7</v>
      </c>
      <c r="G18" s="120">
        <v>6.1</v>
      </c>
      <c r="H18" s="120">
        <v>5.5</v>
      </c>
      <c r="I18" s="121">
        <v>17.2</v>
      </c>
      <c r="J18" s="122" t="s">
        <v>34</v>
      </c>
      <c r="K18" s="120">
        <v>6.7</v>
      </c>
      <c r="L18" s="120">
        <v>6.5</v>
      </c>
      <c r="M18" s="120">
        <v>6.6</v>
      </c>
      <c r="N18" s="120">
        <v>6.8</v>
      </c>
      <c r="O18" s="120">
        <v>6.8</v>
      </c>
      <c r="P18" s="120">
        <v>20.100000000000001</v>
      </c>
      <c r="Q18" s="122"/>
      <c r="R18" s="119"/>
      <c r="S18" s="120"/>
      <c r="T18" s="119"/>
      <c r="U18" s="120"/>
      <c r="V18" s="120"/>
      <c r="W18" s="121"/>
      <c r="X18" s="123"/>
      <c r="Y18" s="127">
        <v>11</v>
      </c>
      <c r="Z18" s="78"/>
      <c r="AA18" s="76"/>
      <c r="AB18" s="77"/>
      <c r="AC18" s="5"/>
    </row>
    <row r="19" spans="1:29" s="1" customFormat="1">
      <c r="A19" s="73">
        <v>13</v>
      </c>
      <c r="B19" s="74" t="str">
        <f>IF(Регистрация!$D$6&lt;A19," ",CONCATENATE(VLOOKUP(A19,Регистрация!$B$7:$M$31,3,FALSE)," ",VLOOKUP(A19,Регистрация!$B$7:$M$31,4,FALSE)," ","(",VLOOKUP(A19,Регистрация!$B$7:$M$31,11,FALSE),")"))</f>
        <v>Ницын  Артем (Саратовская область)</v>
      </c>
      <c r="C19" s="95"/>
      <c r="D19" s="119"/>
      <c r="E19" s="120"/>
      <c r="F19" s="119"/>
      <c r="G19" s="120"/>
      <c r="H19" s="120"/>
      <c r="I19" s="121"/>
      <c r="J19" s="122"/>
      <c r="K19" s="120"/>
      <c r="L19" s="120"/>
      <c r="M19" s="120"/>
      <c r="N19" s="120"/>
      <c r="O19" s="120"/>
      <c r="P19" s="120"/>
      <c r="Q19" s="122"/>
      <c r="R19" s="119"/>
      <c r="S19" s="120"/>
      <c r="T19" s="119"/>
      <c r="U19" s="120"/>
      <c r="V19" s="120"/>
      <c r="W19" s="121"/>
      <c r="X19" s="123"/>
      <c r="Y19" s="127">
        <v>24</v>
      </c>
      <c r="Z19" s="78"/>
      <c r="AA19" s="76"/>
      <c r="AB19" s="77"/>
      <c r="AC19" s="5"/>
    </row>
    <row r="20" spans="1:29" s="1" customFormat="1">
      <c r="A20" s="73">
        <v>14</v>
      </c>
      <c r="B20" s="74" t="str">
        <f>IF(Регистрация!$D$6&lt;A20," ",CONCATENATE(VLOOKUP(A20,Регистрация!$B$7:$M$31,3,FALSE)," ",VLOOKUP(A20,Регистрация!$B$7:$M$31,4,FALSE)," ","(",VLOOKUP(A20,Регистрация!$B$7:$M$31,11,FALSE),")"))</f>
        <v>Проценко  Никита (Московская область)</v>
      </c>
      <c r="C20" s="95" t="s">
        <v>35</v>
      </c>
      <c r="D20" s="120">
        <v>6.4</v>
      </c>
      <c r="E20" s="120">
        <v>6.2</v>
      </c>
      <c r="F20" s="120">
        <v>6.2</v>
      </c>
      <c r="G20" s="120">
        <v>6</v>
      </c>
      <c r="H20" s="120">
        <v>6</v>
      </c>
      <c r="I20" s="120">
        <v>18.399999999999999</v>
      </c>
      <c r="J20" s="95" t="s">
        <v>34</v>
      </c>
      <c r="K20" s="120">
        <v>7.2</v>
      </c>
      <c r="L20" s="120">
        <v>7.2</v>
      </c>
      <c r="M20" s="120">
        <v>7.2</v>
      </c>
      <c r="N20" s="120">
        <v>7.1</v>
      </c>
      <c r="O20" s="120">
        <v>6.9</v>
      </c>
      <c r="P20" s="120">
        <v>21.5</v>
      </c>
      <c r="Q20" s="95" t="s">
        <v>35</v>
      </c>
      <c r="R20" s="96">
        <v>8.1999999999999993</v>
      </c>
      <c r="S20" s="97">
        <v>8</v>
      </c>
      <c r="T20" s="96">
        <v>7.9</v>
      </c>
      <c r="U20" s="97">
        <v>8.1</v>
      </c>
      <c r="V20" s="97">
        <v>8.1</v>
      </c>
      <c r="W20" s="98">
        <v>24.2</v>
      </c>
      <c r="X20" s="123">
        <f t="shared" si="0"/>
        <v>45.7</v>
      </c>
      <c r="Y20" s="100">
        <v>2</v>
      </c>
      <c r="Z20" s="78"/>
      <c r="AA20" s="76"/>
      <c r="AB20" s="77"/>
      <c r="AC20" s="5"/>
    </row>
    <row r="21" spans="1:29" s="1" customFormat="1">
      <c r="A21" s="73">
        <v>15</v>
      </c>
      <c r="B21" s="74" t="str">
        <f>IF(Регистрация!$D$6&lt;A21," ",CONCATENATE(VLOOKUP(A21,Регистрация!$B$7:$M$31,3,FALSE)," ",VLOOKUP(A21,Регистрация!$B$7:$M$31,4,FALSE)," ","(",VLOOKUP(A21,Регистрация!$B$7:$M$31,11,FALSE),")"))</f>
        <v>Пухов  Артем (Москва)</v>
      </c>
      <c r="C21" s="95" t="s">
        <v>107</v>
      </c>
      <c r="D21" s="120">
        <v>6.1</v>
      </c>
      <c r="E21" s="120">
        <v>6.1</v>
      </c>
      <c r="F21" s="120">
        <v>5.6</v>
      </c>
      <c r="G21" s="120">
        <v>5.9</v>
      </c>
      <c r="H21" s="120">
        <v>5.7</v>
      </c>
      <c r="I21" s="120">
        <v>17.7</v>
      </c>
      <c r="J21" s="95" t="s">
        <v>34</v>
      </c>
      <c r="K21" s="120">
        <v>6.8</v>
      </c>
      <c r="L21" s="120">
        <v>6.7</v>
      </c>
      <c r="M21" s="120">
        <v>6.9</v>
      </c>
      <c r="N21" s="120">
        <v>6.6</v>
      </c>
      <c r="O21" s="120">
        <v>6.6</v>
      </c>
      <c r="P21" s="120">
        <v>20.100000000000001</v>
      </c>
      <c r="Q21" s="95"/>
      <c r="R21" s="96"/>
      <c r="S21" s="97"/>
      <c r="T21" s="96"/>
      <c r="U21" s="97"/>
      <c r="V21" s="97"/>
      <c r="W21" s="98"/>
      <c r="X21" s="123"/>
      <c r="Y21" s="100">
        <v>12</v>
      </c>
      <c r="Z21" s="78"/>
      <c r="AA21" s="76"/>
      <c r="AB21" s="77"/>
      <c r="AC21" s="5"/>
    </row>
    <row r="22" spans="1:29" s="1" customFormat="1" ht="12.75">
      <c r="A22" s="73">
        <v>16</v>
      </c>
      <c r="B22" s="74" t="str">
        <f>IF(Регистрация!$D$6&lt;A22," ",CONCATENATE(VLOOKUP(A22,Регистрация!$B$7:$M$31,3,FALSE)," ",VLOOKUP(A22,Регистрация!$B$7:$M$31,4,FALSE)," ","(",VLOOKUP(A22,Регистрация!$B$7:$M$31,11,FALSE),")"))</f>
        <v>Рыжиков  Владислав (Брянская область)</v>
      </c>
      <c r="C22" s="95" t="s">
        <v>108</v>
      </c>
      <c r="D22" s="120">
        <v>5.3</v>
      </c>
      <c r="E22" s="120">
        <v>5.6</v>
      </c>
      <c r="F22" s="120">
        <v>6</v>
      </c>
      <c r="G22" s="120">
        <v>5.3</v>
      </c>
      <c r="H22" s="120">
        <v>5.5</v>
      </c>
      <c r="I22" s="120">
        <v>16.399999999999999</v>
      </c>
      <c r="J22" s="95"/>
      <c r="K22" s="120"/>
      <c r="L22" s="120"/>
      <c r="M22" s="120"/>
      <c r="N22" s="120"/>
      <c r="O22" s="120"/>
      <c r="P22" s="120"/>
      <c r="Q22" s="95"/>
      <c r="R22" s="96"/>
      <c r="S22" s="97"/>
      <c r="T22" s="96"/>
      <c r="U22" s="97"/>
      <c r="V22" s="97"/>
      <c r="W22" s="98"/>
      <c r="X22" s="123"/>
      <c r="Y22" s="100">
        <v>20</v>
      </c>
      <c r="Z22" s="75"/>
      <c r="AA22" s="76"/>
      <c r="AB22" s="77"/>
      <c r="AC22" s="5"/>
    </row>
    <row r="23" spans="1:29" s="1" customFormat="1" ht="12.75">
      <c r="A23" s="73">
        <v>17</v>
      </c>
      <c r="B23" s="74" t="str">
        <f>IF(Регистрация!$D$6&lt;A23," ",CONCATENATE(VLOOKUP(A23,Регистрация!$B$7:$M$31,3,FALSE)," ",VLOOKUP(A23,Регистрация!$B$7:$M$31,4,FALSE)," ","(",VLOOKUP(A23,Регистрация!$B$7:$M$31,11,FALSE),")"))</f>
        <v>Свирин  Матвей (Брянская область)</v>
      </c>
      <c r="C23" s="95" t="s">
        <v>34</v>
      </c>
      <c r="D23" s="120">
        <v>5.3</v>
      </c>
      <c r="E23" s="120">
        <v>5.6</v>
      </c>
      <c r="F23" s="120">
        <v>6</v>
      </c>
      <c r="G23" s="120">
        <v>5.3</v>
      </c>
      <c r="H23" s="120">
        <v>5.5</v>
      </c>
      <c r="I23" s="120">
        <v>16.399999999999999</v>
      </c>
      <c r="J23" s="95"/>
      <c r="K23" s="120"/>
      <c r="L23" s="120"/>
      <c r="M23" s="120"/>
      <c r="N23" s="120"/>
      <c r="O23" s="120"/>
      <c r="P23" s="120"/>
      <c r="Q23" s="95"/>
      <c r="R23" s="96"/>
      <c r="S23" s="97"/>
      <c r="T23" s="96"/>
      <c r="U23" s="97"/>
      <c r="V23" s="97"/>
      <c r="W23" s="98"/>
      <c r="X23" s="123"/>
      <c r="Y23" s="100">
        <v>19</v>
      </c>
      <c r="Z23" s="75"/>
      <c r="AA23" s="76"/>
      <c r="AB23" s="77"/>
      <c r="AC23" s="5"/>
    </row>
    <row r="24" spans="1:29" s="1" customFormat="1" ht="12.75">
      <c r="A24" s="73">
        <v>18</v>
      </c>
      <c r="B24" s="74" t="str">
        <f>IF(Регистрация!$D$6&lt;A24," ",CONCATENATE(VLOOKUP(A24,Регистрация!$B$7:$M$31,3,FALSE)," ",VLOOKUP(A24,Регистрация!$B$7:$M$31,4,FALSE)," ","(",VLOOKUP(A24,Регистрация!$B$7:$M$31,11,FALSE),")"))</f>
        <v>Смирнов  Всеволод (Брянская область)</v>
      </c>
      <c r="C24" s="95" t="s">
        <v>34</v>
      </c>
      <c r="D24" s="120">
        <v>5.8</v>
      </c>
      <c r="E24" s="120">
        <v>5.4</v>
      </c>
      <c r="F24" s="120">
        <v>6.3</v>
      </c>
      <c r="G24" s="120">
        <v>5.4</v>
      </c>
      <c r="H24" s="120">
        <v>6.1</v>
      </c>
      <c r="I24" s="120">
        <v>17.3</v>
      </c>
      <c r="J24" s="95" t="s">
        <v>35</v>
      </c>
      <c r="K24" s="120">
        <v>6.8</v>
      </c>
      <c r="L24" s="120">
        <v>6.9</v>
      </c>
      <c r="M24" s="120">
        <v>7.1</v>
      </c>
      <c r="N24" s="120">
        <v>7</v>
      </c>
      <c r="O24" s="120">
        <v>6.9</v>
      </c>
      <c r="P24" s="120">
        <v>20.8</v>
      </c>
      <c r="Q24" s="95" t="s">
        <v>35</v>
      </c>
      <c r="R24" s="96">
        <v>7.9</v>
      </c>
      <c r="S24" s="97">
        <v>7.9</v>
      </c>
      <c r="T24" s="96">
        <v>8.1</v>
      </c>
      <c r="U24" s="97">
        <v>7.8</v>
      </c>
      <c r="V24" s="97">
        <v>7.9</v>
      </c>
      <c r="W24" s="98">
        <v>23.7</v>
      </c>
      <c r="X24" s="123">
        <f t="shared" si="0"/>
        <v>44.5</v>
      </c>
      <c r="Y24" s="100">
        <v>6</v>
      </c>
      <c r="Z24" s="75"/>
      <c r="AA24" s="76"/>
      <c r="AB24" s="77"/>
      <c r="AC24" s="5"/>
    </row>
    <row r="25" spans="1:29" s="1" customFormat="1">
      <c r="A25" s="73">
        <v>19</v>
      </c>
      <c r="B25" s="74" t="str">
        <f>IF(Регистрация!$D$6&lt;A25," ",CONCATENATE(VLOOKUP(A25,Регистрация!$B$7:$M$31,3,FALSE)," ",VLOOKUP(A25,Регистрация!$B$7:$M$31,4,FALSE)," ","(",VLOOKUP(A25,Регистрация!$B$7:$M$31,11,FALSE),")"))</f>
        <v>Сороко  Дмитрий (Брянская область)</v>
      </c>
      <c r="C25" s="95" t="s">
        <v>34</v>
      </c>
      <c r="D25" s="120">
        <v>5.6</v>
      </c>
      <c r="E25" s="120">
        <v>5.5</v>
      </c>
      <c r="F25" s="120">
        <v>5.3</v>
      </c>
      <c r="G25" s="120">
        <v>5.5</v>
      </c>
      <c r="H25" s="120">
        <v>5.5</v>
      </c>
      <c r="I25" s="120">
        <v>16.5</v>
      </c>
      <c r="J25" s="95"/>
      <c r="K25" s="120"/>
      <c r="L25" s="120"/>
      <c r="M25" s="120"/>
      <c r="N25" s="120"/>
      <c r="O25" s="120"/>
      <c r="P25" s="120"/>
      <c r="Q25" s="95"/>
      <c r="R25" s="96"/>
      <c r="S25" s="97"/>
      <c r="T25" s="96"/>
      <c r="U25" s="97"/>
      <c r="V25" s="97"/>
      <c r="W25" s="98"/>
      <c r="X25" s="123"/>
      <c r="Y25" s="100">
        <v>17</v>
      </c>
      <c r="Z25" s="78"/>
      <c r="AA25" s="76"/>
      <c r="AB25" s="77"/>
      <c r="AC25" s="5"/>
    </row>
    <row r="26" spans="1:29" s="1" customFormat="1">
      <c r="A26" s="73">
        <v>20</v>
      </c>
      <c r="B26" s="74" t="str">
        <f>IF(Регистрация!$D$6&lt;A26," ",CONCATENATE(VLOOKUP(A26,Регистрация!$B$7:$M$31,3,FALSE)," ",VLOOKUP(A26,Регистрация!$B$7:$M$31,4,FALSE)," ","(",VLOOKUP(A26,Регистрация!$B$7:$M$31,11,FALSE),")"))</f>
        <v>Стрельцов  Константин (Смоленская область)</v>
      </c>
      <c r="C26" s="95" t="s">
        <v>34</v>
      </c>
      <c r="D26" s="120">
        <v>6.1</v>
      </c>
      <c r="E26" s="120">
        <v>5.8</v>
      </c>
      <c r="F26" s="120">
        <v>6</v>
      </c>
      <c r="G26" s="120">
        <v>6.3</v>
      </c>
      <c r="H26" s="120">
        <v>5.7</v>
      </c>
      <c r="I26" s="120">
        <v>17.899999999999999</v>
      </c>
      <c r="J26" s="95" t="s">
        <v>108</v>
      </c>
      <c r="K26" s="120">
        <v>7</v>
      </c>
      <c r="L26" s="120">
        <v>6.9</v>
      </c>
      <c r="M26" s="120">
        <v>6.6</v>
      </c>
      <c r="N26" s="120">
        <v>6.6</v>
      </c>
      <c r="O26" s="120">
        <v>6.7</v>
      </c>
      <c r="P26" s="120">
        <v>20.2</v>
      </c>
      <c r="Q26" s="95"/>
      <c r="R26" s="96"/>
      <c r="S26" s="97"/>
      <c r="T26" s="96"/>
      <c r="U26" s="97"/>
      <c r="V26" s="97"/>
      <c r="W26" s="98"/>
      <c r="X26" s="123"/>
      <c r="Y26" s="100">
        <v>8</v>
      </c>
      <c r="Z26" s="78"/>
      <c r="AA26" s="76"/>
      <c r="AB26" s="77"/>
      <c r="AC26" s="5"/>
    </row>
    <row r="27" spans="1:29" s="1" customFormat="1">
      <c r="A27" s="73">
        <v>21</v>
      </c>
      <c r="B27" s="74" t="str">
        <f>IF(Регистрация!$D$6&lt;A27," ",CONCATENATE(VLOOKUP(A27,Регистрация!$B$7:$M$31,3,FALSE)," ",VLOOKUP(A27,Регистрация!$B$7:$M$31,4,FALSE)," ","(",VLOOKUP(A27,Регистрация!$B$7:$M$31,11,FALSE),")"))</f>
        <v>Фролов  Глеб (Московская область)</v>
      </c>
      <c r="C27" s="95" t="s">
        <v>34</v>
      </c>
      <c r="D27" s="120">
        <v>6.3</v>
      </c>
      <c r="E27" s="120">
        <v>6</v>
      </c>
      <c r="F27" s="120">
        <v>5.6</v>
      </c>
      <c r="G27" s="120">
        <v>6</v>
      </c>
      <c r="H27" s="120">
        <v>5.9</v>
      </c>
      <c r="I27" s="120">
        <v>17.899999999999999</v>
      </c>
      <c r="J27" s="95" t="s">
        <v>108</v>
      </c>
      <c r="K27" s="120">
        <v>6.9</v>
      </c>
      <c r="L27" s="120">
        <v>7</v>
      </c>
      <c r="M27" s="120">
        <v>7</v>
      </c>
      <c r="N27" s="120">
        <v>7</v>
      </c>
      <c r="O27" s="120">
        <v>6.8</v>
      </c>
      <c r="P27" s="120">
        <v>20.9</v>
      </c>
      <c r="Q27" s="95" t="s">
        <v>35</v>
      </c>
      <c r="R27" s="96">
        <v>8</v>
      </c>
      <c r="S27" s="97">
        <v>8</v>
      </c>
      <c r="T27" s="96">
        <v>8</v>
      </c>
      <c r="U27" s="97">
        <v>7.9</v>
      </c>
      <c r="V27" s="97">
        <v>7.8</v>
      </c>
      <c r="W27" s="98">
        <v>23.9</v>
      </c>
      <c r="X27" s="123">
        <f t="shared" si="0"/>
        <v>44.8</v>
      </c>
      <c r="Y27" s="100">
        <v>5</v>
      </c>
      <c r="Z27" s="78"/>
      <c r="AA27" s="76"/>
      <c r="AB27" s="77"/>
      <c r="AC27" s="5"/>
    </row>
    <row r="28" spans="1:29" s="1" customFormat="1">
      <c r="A28" s="73">
        <v>22</v>
      </c>
      <c r="B28" s="74" t="str">
        <f>IF(Регистрация!$D$6&lt;A28," ",CONCATENATE(VLOOKUP(A28,Регистрация!$B$7:$M$31,3,FALSE)," ",VLOOKUP(A28,Регистрация!$B$7:$M$31,4,FALSE)," ","(",VLOOKUP(A28,Регистрация!$B$7:$M$31,11,FALSE),")"))</f>
        <v>Чугунов  Дмитрий (Брянская область)</v>
      </c>
      <c r="C28" s="95" t="s">
        <v>34</v>
      </c>
      <c r="D28" s="120">
        <v>5.5</v>
      </c>
      <c r="E28" s="120">
        <v>5.7</v>
      </c>
      <c r="F28" s="120">
        <v>5.8</v>
      </c>
      <c r="G28" s="120">
        <v>5.5</v>
      </c>
      <c r="H28" s="120">
        <v>5.8</v>
      </c>
      <c r="I28" s="120">
        <v>17</v>
      </c>
      <c r="J28" s="95"/>
      <c r="K28" s="120"/>
      <c r="L28" s="120"/>
      <c r="M28" s="120"/>
      <c r="N28" s="120"/>
      <c r="O28" s="120"/>
      <c r="P28" s="120"/>
      <c r="Q28" s="95"/>
      <c r="R28" s="96"/>
      <c r="S28" s="97"/>
      <c r="T28" s="96"/>
      <c r="U28" s="97"/>
      <c r="V28" s="97"/>
      <c r="W28" s="98"/>
      <c r="X28" s="123"/>
      <c r="Y28" s="100">
        <v>14</v>
      </c>
      <c r="Z28" s="78"/>
      <c r="AA28" s="76"/>
      <c r="AB28" s="77"/>
      <c r="AC28" s="5"/>
    </row>
    <row r="29" spans="1:29" s="1" customFormat="1" ht="12.75">
      <c r="A29" s="73">
        <v>23</v>
      </c>
      <c r="B29" s="74" t="str">
        <f>IF(Регистрация!$D$6&lt;A29," ",CONCATENATE(VLOOKUP(A29,Регистрация!$B$7:$M$31,3,FALSE)," ",VLOOKUP(A29,Регистрация!$B$7:$M$31,4,FALSE)," ","(",VLOOKUP(A29,Регистрация!$B$7:$M$31,11,FALSE),")"))</f>
        <v>Щадилов  Фёдор (Орловская область)</v>
      </c>
      <c r="C29" s="95" t="s">
        <v>34</v>
      </c>
      <c r="D29" s="120">
        <v>5.6</v>
      </c>
      <c r="E29" s="120">
        <v>5.8</v>
      </c>
      <c r="F29" s="120">
        <v>6</v>
      </c>
      <c r="G29" s="120">
        <v>5.6</v>
      </c>
      <c r="H29" s="120">
        <v>5.7</v>
      </c>
      <c r="I29" s="120">
        <v>17.100000000000001</v>
      </c>
      <c r="J29" s="95"/>
      <c r="K29" s="120"/>
      <c r="L29" s="120"/>
      <c r="M29" s="120"/>
      <c r="N29" s="120"/>
      <c r="O29" s="120"/>
      <c r="P29" s="120"/>
      <c r="Q29" s="95"/>
      <c r="R29" s="96"/>
      <c r="S29" s="97"/>
      <c r="T29" s="96"/>
      <c r="U29" s="97"/>
      <c r="V29" s="97"/>
      <c r="W29" s="98"/>
      <c r="X29" s="123"/>
      <c r="Y29" s="100">
        <v>13</v>
      </c>
      <c r="Z29" s="75"/>
      <c r="AA29" s="76"/>
      <c r="AB29" s="77"/>
      <c r="AC29" s="5"/>
    </row>
    <row r="30" spans="1:29" s="1" customFormat="1" ht="12.75">
      <c r="A30" s="73">
        <v>24</v>
      </c>
      <c r="B30" s="74" t="str">
        <f>IF(Регистрация!$D$6&lt;A30," ",CONCATENATE(VLOOKUP(A30,Регистрация!$B$7:$M$31,3,FALSE)," ",VLOOKUP(A30,Регистрация!$B$7:$M$31,4,FALSE)," ","(",VLOOKUP(A30,Регистрация!$B$7:$M$31,11,FALSE),")"))</f>
        <v>Яковлев  Артемий (Москва)</v>
      </c>
      <c r="C30" s="95" t="s">
        <v>34</v>
      </c>
      <c r="D30" s="120">
        <v>6</v>
      </c>
      <c r="E30" s="120">
        <v>6.1</v>
      </c>
      <c r="F30" s="120">
        <v>6</v>
      </c>
      <c r="G30" s="120">
        <v>6.1</v>
      </c>
      <c r="H30" s="120">
        <v>6</v>
      </c>
      <c r="I30" s="120">
        <v>18.100000000000001</v>
      </c>
      <c r="J30" s="95" t="s">
        <v>108</v>
      </c>
      <c r="K30" s="120">
        <v>7</v>
      </c>
      <c r="L30" s="120">
        <v>7.1</v>
      </c>
      <c r="M30" s="120">
        <v>7</v>
      </c>
      <c r="N30" s="120">
        <v>6.9</v>
      </c>
      <c r="O30" s="120">
        <v>7</v>
      </c>
      <c r="P30" s="120">
        <v>21</v>
      </c>
      <c r="Q30" s="95" t="s">
        <v>33</v>
      </c>
      <c r="R30" s="96">
        <v>7.8</v>
      </c>
      <c r="S30" s="97">
        <v>7.9</v>
      </c>
      <c r="T30" s="96">
        <v>7.9</v>
      </c>
      <c r="U30" s="97">
        <v>8.6999999999999993</v>
      </c>
      <c r="V30" s="97">
        <v>8</v>
      </c>
      <c r="W30" s="98">
        <v>23.8</v>
      </c>
      <c r="X30" s="123">
        <f t="shared" si="0"/>
        <v>44.8</v>
      </c>
      <c r="Y30" s="100">
        <v>4</v>
      </c>
      <c r="Z30" s="75"/>
      <c r="AA30" s="76"/>
      <c r="AB30" s="77"/>
      <c r="AC30" s="5"/>
    </row>
    <row r="31" spans="1:29" s="1" customFormat="1" ht="12.75" hidden="1">
      <c r="A31" s="73">
        <v>25</v>
      </c>
      <c r="B31" s="74" t="str">
        <f>IF(Регистрация!$D$6&lt;A31," ",CONCATENATE(VLOOKUP(A31,Регистрация!$B$7:$M$31,3,FALSE)," ",VLOOKUP(A31,Регистрация!$B$7:$M$31,4,FALSE)," ","(",VLOOKUP(A31,Регистрация!$B$7:$M$31,11,FALSE),")"))</f>
        <v xml:space="preserve"> </v>
      </c>
      <c r="C31" s="95"/>
      <c r="D31" s="96"/>
      <c r="E31" s="97"/>
      <c r="F31" s="96"/>
      <c r="G31" s="97"/>
      <c r="H31" s="97"/>
      <c r="I31" s="98"/>
      <c r="J31" s="95"/>
      <c r="K31" s="96"/>
      <c r="L31" s="97"/>
      <c r="M31" s="96"/>
      <c r="N31" s="97"/>
      <c r="O31" s="97"/>
      <c r="P31" s="98"/>
      <c r="Q31" s="95"/>
      <c r="R31" s="96"/>
      <c r="S31" s="97"/>
      <c r="T31" s="96"/>
      <c r="U31" s="97"/>
      <c r="V31" s="97"/>
      <c r="W31" s="98"/>
      <c r="X31" s="99"/>
      <c r="Y31" s="100"/>
      <c r="Z31" s="75"/>
      <c r="AA31" s="76"/>
      <c r="AB31" s="77"/>
      <c r="AC31" s="5"/>
    </row>
    <row r="32" spans="1:29" s="1" customFormat="1" hidden="1">
      <c r="A32" s="73">
        <v>26</v>
      </c>
      <c r="B32" s="74" t="str">
        <f>IF(Регистрация!$D$6&lt;A32," ",CONCATENATE(VLOOKUP(A32,Регистрация!$B$7:$M$31,3,FALSE)," ",VLOOKUP(A32,Регистрация!$B$7:$M$31,4,FALSE)," ","(",VLOOKUP(A32,Регистрация!$B$7:$M$31,11,FALSE),")"))</f>
        <v xml:space="preserve"> </v>
      </c>
      <c r="C32" s="95"/>
      <c r="D32" s="96"/>
      <c r="E32" s="97"/>
      <c r="F32" s="96"/>
      <c r="G32" s="97"/>
      <c r="H32" s="97"/>
      <c r="I32" s="98"/>
      <c r="J32" s="95"/>
      <c r="K32" s="96"/>
      <c r="L32" s="97"/>
      <c r="M32" s="96"/>
      <c r="N32" s="97"/>
      <c r="O32" s="97"/>
      <c r="P32" s="98"/>
      <c r="Q32" s="95"/>
      <c r="R32" s="96"/>
      <c r="S32" s="97"/>
      <c r="T32" s="96"/>
      <c r="U32" s="97"/>
      <c r="V32" s="97"/>
      <c r="W32" s="98"/>
      <c r="X32" s="99"/>
      <c r="Y32" s="100"/>
      <c r="Z32" s="78"/>
      <c r="AA32" s="76"/>
      <c r="AB32" s="77"/>
      <c r="AC32" s="5"/>
    </row>
    <row r="33" spans="1:29" s="1" customFormat="1" hidden="1">
      <c r="A33" s="73">
        <v>27</v>
      </c>
      <c r="B33" s="74" t="str">
        <f>IF(Регистрация!$D$6&lt;A33," ",CONCATENATE(VLOOKUP(A33,Регистрация!$B$7:$M$31,3,FALSE)," ",VLOOKUP(A33,Регистрация!$B$7:$M$31,4,FALSE)," ","(",VLOOKUP(A33,Регистрация!$B$7:$M$31,11,FALSE),")"))</f>
        <v xml:space="preserve"> </v>
      </c>
      <c r="C33" s="95"/>
      <c r="D33" s="96"/>
      <c r="E33" s="97"/>
      <c r="F33" s="96"/>
      <c r="G33" s="97"/>
      <c r="H33" s="97"/>
      <c r="I33" s="98"/>
      <c r="J33" s="95"/>
      <c r="K33" s="96"/>
      <c r="L33" s="97"/>
      <c r="M33" s="96"/>
      <c r="N33" s="97"/>
      <c r="O33" s="97"/>
      <c r="P33" s="98"/>
      <c r="Q33" s="95"/>
      <c r="R33" s="96"/>
      <c r="S33" s="97"/>
      <c r="T33" s="96"/>
      <c r="U33" s="97"/>
      <c r="V33" s="97"/>
      <c r="W33" s="98"/>
      <c r="X33" s="99"/>
      <c r="Y33" s="100"/>
      <c r="Z33" s="78"/>
      <c r="AA33" s="76"/>
      <c r="AB33" s="77"/>
      <c r="AC33" s="5"/>
    </row>
    <row r="34" spans="1:29" s="1" customFormat="1" hidden="1">
      <c r="A34" s="73">
        <v>28</v>
      </c>
      <c r="B34" s="74" t="str">
        <f>IF(Регистрация!$D$6&lt;A34," ",CONCATENATE(VLOOKUP(A34,Регистрация!$B$7:$M$31,3,FALSE)," ",VLOOKUP(A34,Регистрация!$B$7:$M$31,4,FALSE)," ","(",VLOOKUP(A34,Регистрация!$B$7:$M$31,11,FALSE),")"))</f>
        <v xml:space="preserve"> </v>
      </c>
      <c r="C34" s="95"/>
      <c r="D34" s="96"/>
      <c r="E34" s="97"/>
      <c r="F34" s="96"/>
      <c r="G34" s="97"/>
      <c r="H34" s="97"/>
      <c r="I34" s="98"/>
      <c r="J34" s="95"/>
      <c r="K34" s="96"/>
      <c r="L34" s="97"/>
      <c r="M34" s="96"/>
      <c r="N34" s="97"/>
      <c r="O34" s="97"/>
      <c r="P34" s="98"/>
      <c r="Q34" s="95"/>
      <c r="R34" s="96"/>
      <c r="S34" s="97"/>
      <c r="T34" s="96"/>
      <c r="U34" s="97"/>
      <c r="V34" s="97"/>
      <c r="W34" s="98"/>
      <c r="X34" s="99"/>
      <c r="Y34" s="100"/>
      <c r="Z34" s="78"/>
      <c r="AA34" s="76"/>
      <c r="AB34" s="77"/>
      <c r="AC34" s="5"/>
    </row>
    <row r="35" spans="1:29" s="1" customFormat="1" hidden="1">
      <c r="A35" s="73">
        <v>29</v>
      </c>
      <c r="B35" s="74" t="str">
        <f>IF(Регистрация!$D$6&lt;A35," ",CONCATENATE(VLOOKUP(A35,Регистрация!$B$7:$M$31,3,FALSE)," ",VLOOKUP(A35,Регистрация!$B$7:$M$31,4,FALSE)," ","(",VLOOKUP(A35,Регистрация!$B$7:$M$31,11,FALSE),")"))</f>
        <v xml:space="preserve"> </v>
      </c>
      <c r="C35" s="95"/>
      <c r="D35" s="96"/>
      <c r="E35" s="97"/>
      <c r="F35" s="96"/>
      <c r="G35" s="97"/>
      <c r="H35" s="97"/>
      <c r="I35" s="98"/>
      <c r="J35" s="95"/>
      <c r="K35" s="96"/>
      <c r="L35" s="97"/>
      <c r="M35" s="96"/>
      <c r="N35" s="97"/>
      <c r="O35" s="97"/>
      <c r="P35" s="98"/>
      <c r="Q35" s="95"/>
      <c r="R35" s="96"/>
      <c r="S35" s="97"/>
      <c r="T35" s="96"/>
      <c r="U35" s="97"/>
      <c r="V35" s="97"/>
      <c r="W35" s="98"/>
      <c r="X35" s="99"/>
      <c r="Y35" s="100"/>
      <c r="Z35" s="78"/>
      <c r="AA35" s="76"/>
      <c r="AB35" s="77"/>
      <c r="AC35" s="5"/>
    </row>
    <row r="36" spans="1:29" s="1" customFormat="1" hidden="1">
      <c r="A36" s="73">
        <v>30</v>
      </c>
      <c r="B36" s="74" t="str">
        <f>IF(Регистрация!$D$6&lt;A36," ",CONCATENATE(VLOOKUP(A36,Регистрация!$B$7:$M$31,3,FALSE)," ",VLOOKUP(A36,Регистрация!$B$7:$M$31,4,FALSE)," ","(",VLOOKUP(A36,Регистрация!$B$7:$M$31,11,FALSE),")"))</f>
        <v xml:space="preserve"> </v>
      </c>
      <c r="C36" s="95"/>
      <c r="D36" s="96"/>
      <c r="E36" s="97"/>
      <c r="F36" s="96"/>
      <c r="G36" s="97"/>
      <c r="H36" s="97"/>
      <c r="I36" s="98"/>
      <c r="J36" s="95"/>
      <c r="K36" s="96"/>
      <c r="L36" s="97"/>
      <c r="M36" s="96"/>
      <c r="N36" s="97"/>
      <c r="O36" s="97"/>
      <c r="P36" s="98"/>
      <c r="Q36" s="95"/>
      <c r="R36" s="96"/>
      <c r="S36" s="97"/>
      <c r="T36" s="96"/>
      <c r="U36" s="97"/>
      <c r="V36" s="97"/>
      <c r="W36" s="98"/>
      <c r="X36" s="99"/>
      <c r="Y36" s="100"/>
      <c r="Z36" s="78"/>
      <c r="AA36" s="76"/>
      <c r="AB36" s="77"/>
      <c r="AC36" s="5"/>
    </row>
    <row r="37" spans="1:29" s="1" customFormat="1" ht="12.75" hidden="1">
      <c r="A37" s="73">
        <v>31</v>
      </c>
      <c r="B37" s="74" t="str">
        <f>IF(Регистрация!$D$6&lt;A37," ",CONCATENATE(VLOOKUP(A37,Регистрация!$B$7:$M$31,3,FALSE)," ",VLOOKUP(A37,Регистрация!$B$7:$M$31,4,FALSE)," ","(",VLOOKUP(A37,Регистрация!$B$7:$M$31,11,FALSE),")"))</f>
        <v xml:space="preserve"> </v>
      </c>
      <c r="C37" s="95"/>
      <c r="D37" s="96"/>
      <c r="E37" s="97"/>
      <c r="F37" s="96"/>
      <c r="G37" s="97"/>
      <c r="H37" s="97"/>
      <c r="I37" s="98"/>
      <c r="J37" s="95"/>
      <c r="K37" s="96"/>
      <c r="L37" s="97"/>
      <c r="M37" s="96"/>
      <c r="N37" s="97"/>
      <c r="O37" s="97"/>
      <c r="P37" s="98"/>
      <c r="Q37" s="95"/>
      <c r="R37" s="96"/>
      <c r="S37" s="97"/>
      <c r="T37" s="96"/>
      <c r="U37" s="97"/>
      <c r="V37" s="97"/>
      <c r="W37" s="98"/>
      <c r="X37" s="99"/>
      <c r="Y37" s="100"/>
      <c r="Z37" s="75"/>
      <c r="AA37" s="76"/>
      <c r="AB37" s="77"/>
      <c r="AC37" s="5"/>
    </row>
    <row r="38" spans="1:29" s="1" customFormat="1" ht="12.75" hidden="1">
      <c r="A38" s="73">
        <v>32</v>
      </c>
      <c r="B38" s="74" t="str">
        <f>IF(Регистрация!$D$6&lt;A38," ",CONCATENATE(VLOOKUP(A38,Регистрация!$B$7:$M$31,3,FALSE)," ",VLOOKUP(A38,Регистрация!$B$7:$M$31,4,FALSE)," ","(",VLOOKUP(A38,Регистрация!$B$7:$M$31,11,FALSE),")"))</f>
        <v xml:space="preserve"> </v>
      </c>
      <c r="C38" s="95"/>
      <c r="D38" s="96"/>
      <c r="E38" s="97"/>
      <c r="F38" s="96"/>
      <c r="G38" s="97"/>
      <c r="H38" s="97"/>
      <c r="I38" s="98"/>
      <c r="J38" s="95"/>
      <c r="K38" s="96"/>
      <c r="L38" s="97"/>
      <c r="M38" s="96"/>
      <c r="N38" s="97"/>
      <c r="O38" s="97"/>
      <c r="P38" s="98"/>
      <c r="Q38" s="95"/>
      <c r="R38" s="96"/>
      <c r="S38" s="97"/>
      <c r="T38" s="96"/>
      <c r="U38" s="97"/>
      <c r="V38" s="97"/>
      <c r="W38" s="98"/>
      <c r="X38" s="99"/>
      <c r="Y38" s="100"/>
      <c r="Z38" s="75"/>
      <c r="AA38" s="76"/>
      <c r="AB38" s="77"/>
      <c r="AC38" s="5"/>
    </row>
    <row r="39" spans="1:29" s="1" customFormat="1" ht="12.75" hidden="1">
      <c r="A39" s="73">
        <v>33</v>
      </c>
      <c r="B39" s="74" t="str">
        <f>IF(Регистрация!$D$6&lt;A39," ",CONCATENATE(VLOOKUP(A39,Регистрация!$B$7:$M$31,3,FALSE)," ",VLOOKUP(A39,Регистрация!$B$7:$M$31,4,FALSE)," ","(",VLOOKUP(A39,Регистрация!$B$7:$M$31,11,FALSE),")"))</f>
        <v xml:space="preserve"> </v>
      </c>
      <c r="C39" s="95"/>
      <c r="D39" s="96"/>
      <c r="E39" s="97"/>
      <c r="F39" s="96"/>
      <c r="G39" s="97"/>
      <c r="H39" s="97"/>
      <c r="I39" s="98"/>
      <c r="J39" s="95"/>
      <c r="K39" s="96"/>
      <c r="L39" s="97"/>
      <c r="M39" s="96"/>
      <c r="N39" s="97"/>
      <c r="O39" s="97"/>
      <c r="P39" s="98"/>
      <c r="Q39" s="95"/>
      <c r="R39" s="96"/>
      <c r="S39" s="97"/>
      <c r="T39" s="96"/>
      <c r="U39" s="97"/>
      <c r="V39" s="97"/>
      <c r="W39" s="98"/>
      <c r="X39" s="99"/>
      <c r="Y39" s="100"/>
      <c r="Z39" s="75"/>
      <c r="AA39" s="76"/>
      <c r="AB39" s="77"/>
      <c r="AC39" s="5"/>
    </row>
    <row r="40" spans="1:29" s="1" customFormat="1" hidden="1">
      <c r="A40" s="73">
        <v>34</v>
      </c>
      <c r="B40" s="74" t="str">
        <f>IF(Регистрация!$D$6&lt;A40," ",CONCATENATE(VLOOKUP(A40,Регистрация!$B$7:$M$31,3,FALSE)," ",VLOOKUP(A40,Регистрация!$B$7:$M$31,4,FALSE)," ","(",VLOOKUP(A40,Регистрация!$B$7:$M$31,11,FALSE),")"))</f>
        <v xml:space="preserve"> </v>
      </c>
      <c r="C40" s="95"/>
      <c r="D40" s="96"/>
      <c r="E40" s="97"/>
      <c r="F40" s="96"/>
      <c r="G40" s="97"/>
      <c r="H40" s="97"/>
      <c r="I40" s="98"/>
      <c r="J40" s="95"/>
      <c r="K40" s="96"/>
      <c r="L40" s="97"/>
      <c r="M40" s="96"/>
      <c r="N40" s="97"/>
      <c r="O40" s="97"/>
      <c r="P40" s="98"/>
      <c r="Q40" s="95"/>
      <c r="R40" s="96"/>
      <c r="S40" s="97"/>
      <c r="T40" s="96"/>
      <c r="U40" s="97"/>
      <c r="V40" s="97"/>
      <c r="W40" s="98"/>
      <c r="X40" s="99"/>
      <c r="Y40" s="100"/>
      <c r="Z40" s="78"/>
      <c r="AA40" s="76"/>
      <c r="AB40" s="77"/>
      <c r="AC40" s="5"/>
    </row>
    <row r="41" spans="1:29" s="1" customFormat="1" hidden="1">
      <c r="A41" s="73">
        <v>35</v>
      </c>
      <c r="B41" s="74" t="str">
        <f>IF(Регистрация!$D$6&lt;A41," ",CONCATENATE(VLOOKUP(A41,Регистрация!$B$7:$M$31,3,FALSE)," ",VLOOKUP(A41,Регистрация!$B$7:$M$31,4,FALSE)," ","(",VLOOKUP(A41,Регистрация!$B$7:$M$31,11,FALSE),")"))</f>
        <v xml:space="preserve"> </v>
      </c>
      <c r="C41" s="95"/>
      <c r="D41" s="96"/>
      <c r="E41" s="97"/>
      <c r="F41" s="96"/>
      <c r="G41" s="97"/>
      <c r="H41" s="97"/>
      <c r="I41" s="98"/>
      <c r="J41" s="95"/>
      <c r="K41" s="96"/>
      <c r="L41" s="97"/>
      <c r="M41" s="96"/>
      <c r="N41" s="97"/>
      <c r="O41" s="97"/>
      <c r="P41" s="98"/>
      <c r="Q41" s="95"/>
      <c r="R41" s="96"/>
      <c r="S41" s="97"/>
      <c r="T41" s="96"/>
      <c r="U41" s="97"/>
      <c r="V41" s="97"/>
      <c r="W41" s="98"/>
      <c r="X41" s="99"/>
      <c r="Y41" s="100"/>
      <c r="Z41" s="78"/>
      <c r="AA41" s="76"/>
      <c r="AB41" s="77"/>
      <c r="AC41" s="5"/>
    </row>
    <row r="42" spans="1:29" s="1" customFormat="1" hidden="1">
      <c r="A42" s="73">
        <v>36</v>
      </c>
      <c r="B42" s="74" t="str">
        <f>IF(Регистрация!$D$6&lt;A42," ",CONCATENATE(VLOOKUP(A42,Регистрация!$B$7:$M$31,3,FALSE)," ",VLOOKUP(A42,Регистрация!$B$7:$M$31,4,FALSE)," ","(",VLOOKUP(A42,Регистрация!$B$7:$M$31,11,FALSE),")"))</f>
        <v xml:space="preserve"> </v>
      </c>
      <c r="C42" s="95"/>
      <c r="D42" s="96"/>
      <c r="E42" s="97"/>
      <c r="F42" s="96"/>
      <c r="G42" s="97"/>
      <c r="H42" s="97"/>
      <c r="I42" s="98"/>
      <c r="J42" s="95"/>
      <c r="K42" s="96"/>
      <c r="L42" s="97"/>
      <c r="M42" s="96"/>
      <c r="N42" s="97"/>
      <c r="O42" s="97"/>
      <c r="P42" s="98"/>
      <c r="Q42" s="95"/>
      <c r="R42" s="96"/>
      <c r="S42" s="97"/>
      <c r="T42" s="96"/>
      <c r="U42" s="97"/>
      <c r="V42" s="97"/>
      <c r="W42" s="98"/>
      <c r="X42" s="99"/>
      <c r="Y42" s="100"/>
      <c r="Z42" s="78"/>
      <c r="AA42" s="76"/>
      <c r="AB42" s="77"/>
      <c r="AC42" s="5"/>
    </row>
    <row r="43" spans="1:29" s="1" customFormat="1" hidden="1">
      <c r="A43" s="73">
        <v>37</v>
      </c>
      <c r="B43" s="74" t="str">
        <f>IF(Регистрация!$D$6&lt;A43," ",CONCATENATE(VLOOKUP(A43,Регистрация!$B$7:$M$31,3,FALSE)," ",VLOOKUP(A43,Регистрация!$B$7:$M$31,4,FALSE)," ","(",VLOOKUP(A43,Регистрация!$B$7:$M$31,11,FALSE),")"))</f>
        <v xml:space="preserve"> </v>
      </c>
      <c r="C43" s="95"/>
      <c r="D43" s="96"/>
      <c r="E43" s="97"/>
      <c r="F43" s="96"/>
      <c r="G43" s="97"/>
      <c r="H43" s="97"/>
      <c r="I43" s="98"/>
      <c r="J43" s="95"/>
      <c r="K43" s="96"/>
      <c r="L43" s="97"/>
      <c r="M43" s="96"/>
      <c r="N43" s="97"/>
      <c r="O43" s="97"/>
      <c r="P43" s="98"/>
      <c r="Q43" s="95"/>
      <c r="R43" s="96"/>
      <c r="S43" s="97"/>
      <c r="T43" s="96"/>
      <c r="U43" s="97"/>
      <c r="V43" s="97"/>
      <c r="W43" s="98"/>
      <c r="X43" s="99"/>
      <c r="Y43" s="100"/>
      <c r="Z43" s="78"/>
      <c r="AA43" s="76"/>
      <c r="AB43" s="77"/>
      <c r="AC43" s="5"/>
    </row>
    <row r="44" spans="1:29" s="1" customFormat="1" ht="12.75" hidden="1">
      <c r="A44" s="73">
        <v>38</v>
      </c>
      <c r="B44" s="74" t="str">
        <f>IF(Регистрация!$D$6&lt;A44," ",CONCATENATE(VLOOKUP(A44,Регистрация!$B$7:$M$31,3,FALSE)," ",VLOOKUP(A44,Регистрация!$B$7:$M$31,4,FALSE)," ","(",VLOOKUP(A44,Регистрация!$B$7:$M$31,11,FALSE),")"))</f>
        <v xml:space="preserve"> </v>
      </c>
      <c r="C44" s="95"/>
      <c r="D44" s="96"/>
      <c r="E44" s="97"/>
      <c r="F44" s="96"/>
      <c r="G44" s="97"/>
      <c r="H44" s="97"/>
      <c r="I44" s="98"/>
      <c r="J44" s="95"/>
      <c r="K44" s="96"/>
      <c r="L44" s="97"/>
      <c r="M44" s="96"/>
      <c r="N44" s="97"/>
      <c r="O44" s="97"/>
      <c r="P44" s="98"/>
      <c r="Q44" s="95"/>
      <c r="R44" s="96"/>
      <c r="S44" s="97"/>
      <c r="T44" s="96"/>
      <c r="U44" s="97"/>
      <c r="V44" s="97"/>
      <c r="W44" s="98"/>
      <c r="X44" s="99"/>
      <c r="Y44" s="100"/>
      <c r="Z44" s="75"/>
      <c r="AA44" s="76"/>
      <c r="AB44" s="77"/>
      <c r="AC44" s="5"/>
    </row>
    <row r="45" spans="1:29" s="1" customFormat="1" ht="12.75" hidden="1">
      <c r="A45" s="73">
        <v>39</v>
      </c>
      <c r="B45" s="74" t="str">
        <f>IF(Регистрация!$D$6&lt;A45," ",CONCATENATE(VLOOKUP(A45,Регистрация!$B$7:$M$31,3,FALSE)," ",VLOOKUP(A45,Регистрация!$B$7:$M$31,4,FALSE)," ","(",VLOOKUP(A45,Регистрация!$B$7:$M$31,11,FALSE),")"))</f>
        <v xml:space="preserve"> </v>
      </c>
      <c r="C45" s="95"/>
      <c r="D45" s="96"/>
      <c r="E45" s="97"/>
      <c r="F45" s="96"/>
      <c r="G45" s="97"/>
      <c r="H45" s="97"/>
      <c r="I45" s="98"/>
      <c r="J45" s="95"/>
      <c r="K45" s="96"/>
      <c r="L45" s="97"/>
      <c r="M45" s="96"/>
      <c r="N45" s="97"/>
      <c r="O45" s="97"/>
      <c r="P45" s="98"/>
      <c r="Q45" s="95"/>
      <c r="R45" s="96"/>
      <c r="S45" s="97"/>
      <c r="T45" s="96"/>
      <c r="U45" s="97"/>
      <c r="V45" s="97"/>
      <c r="W45" s="98"/>
      <c r="X45" s="99"/>
      <c r="Y45" s="100"/>
      <c r="Z45" s="75"/>
      <c r="AA45" s="76"/>
      <c r="AB45" s="77"/>
      <c r="AC45" s="5"/>
    </row>
    <row r="46" spans="1:29" s="1" customFormat="1" ht="12.75" hidden="1">
      <c r="A46" s="73">
        <v>40</v>
      </c>
      <c r="B46" s="74" t="str">
        <f>IF(Регистрация!$D$6&lt;A46," ",CONCATENATE(VLOOKUP(A46,Регистрация!$B$7:$M$31,3,FALSE)," ",VLOOKUP(A46,Регистрация!$B$7:$M$31,4,FALSE)," ","(",VLOOKUP(A46,Регистрация!$B$7:$M$31,11,FALSE),")"))</f>
        <v xml:space="preserve"> </v>
      </c>
      <c r="C46" s="95"/>
      <c r="D46" s="96"/>
      <c r="E46" s="97"/>
      <c r="F46" s="96"/>
      <c r="G46" s="97"/>
      <c r="H46" s="97"/>
      <c r="I46" s="98"/>
      <c r="J46" s="95"/>
      <c r="K46" s="96"/>
      <c r="L46" s="97"/>
      <c r="M46" s="96"/>
      <c r="N46" s="97"/>
      <c r="O46" s="97"/>
      <c r="P46" s="98"/>
      <c r="Q46" s="95"/>
      <c r="R46" s="96"/>
      <c r="S46" s="97"/>
      <c r="T46" s="96"/>
      <c r="U46" s="97"/>
      <c r="V46" s="97"/>
      <c r="W46" s="98"/>
      <c r="X46" s="99"/>
      <c r="Y46" s="100"/>
      <c r="Z46" s="75"/>
      <c r="AA46" s="76"/>
      <c r="AB46" s="77"/>
      <c r="AC46" s="5"/>
    </row>
    <row r="47" spans="1:29" s="1" customFormat="1" hidden="1">
      <c r="A47" s="73">
        <v>41</v>
      </c>
      <c r="B47" s="74" t="str">
        <f>IF(Регистрация!$D$6&lt;A47," ",CONCATENATE(VLOOKUP(A47,Регистрация!$B$7:$M$31,3,FALSE)," ",VLOOKUP(A47,Регистрация!$B$7:$M$31,4,FALSE)," ","(",VLOOKUP(A47,Регистрация!$B$7:$M$31,11,FALSE),")"))</f>
        <v xml:space="preserve"> </v>
      </c>
      <c r="C47" s="95"/>
      <c r="D47" s="96"/>
      <c r="E47" s="97"/>
      <c r="F47" s="96"/>
      <c r="G47" s="97"/>
      <c r="H47" s="97"/>
      <c r="I47" s="98"/>
      <c r="J47" s="95"/>
      <c r="K47" s="96"/>
      <c r="L47" s="97"/>
      <c r="M47" s="96"/>
      <c r="N47" s="97"/>
      <c r="O47" s="97"/>
      <c r="P47" s="98"/>
      <c r="Q47" s="95"/>
      <c r="R47" s="96"/>
      <c r="S47" s="97"/>
      <c r="T47" s="96"/>
      <c r="U47" s="97"/>
      <c r="V47" s="97"/>
      <c r="W47" s="98"/>
      <c r="X47" s="99"/>
      <c r="Y47" s="100"/>
      <c r="Z47" s="78"/>
      <c r="AA47" s="76"/>
      <c r="AB47" s="77"/>
      <c r="AC47" s="5"/>
    </row>
    <row r="48" spans="1:29" s="1" customFormat="1" hidden="1">
      <c r="A48" s="73">
        <v>42</v>
      </c>
      <c r="B48" s="74" t="str">
        <f>IF(Регистрация!$D$6&lt;A48," ",CONCATENATE(VLOOKUP(A48,Регистрация!$B$7:$M$31,3,FALSE)," ",VLOOKUP(A48,Регистрация!$B$7:$M$31,4,FALSE)," ","(",VLOOKUP(A48,Регистрация!$B$7:$M$31,11,FALSE),")"))</f>
        <v xml:space="preserve"> </v>
      </c>
      <c r="C48" s="95"/>
      <c r="D48" s="96"/>
      <c r="E48" s="97"/>
      <c r="F48" s="96"/>
      <c r="G48" s="97"/>
      <c r="H48" s="97"/>
      <c r="I48" s="98"/>
      <c r="J48" s="95"/>
      <c r="K48" s="96"/>
      <c r="L48" s="97"/>
      <c r="M48" s="96"/>
      <c r="N48" s="97"/>
      <c r="O48" s="97"/>
      <c r="P48" s="98"/>
      <c r="Q48" s="95"/>
      <c r="R48" s="96"/>
      <c r="S48" s="97"/>
      <c r="T48" s="96"/>
      <c r="U48" s="97"/>
      <c r="V48" s="97"/>
      <c r="W48" s="98"/>
      <c r="X48" s="99"/>
      <c r="Y48" s="100"/>
      <c r="Z48" s="78"/>
      <c r="AA48" s="76"/>
      <c r="AB48" s="77"/>
      <c r="AC48" s="5"/>
    </row>
    <row r="49" spans="1:29" s="1" customFormat="1" hidden="1">
      <c r="A49" s="73">
        <v>43</v>
      </c>
      <c r="B49" s="74" t="str">
        <f>IF(Регистрация!$D$6&lt;A49," ",CONCATENATE(VLOOKUP(A49,Регистрация!$B$7:$M$31,3,FALSE)," ",VLOOKUP(A49,Регистрация!$B$7:$M$31,4,FALSE)," ","(",VLOOKUP(A49,Регистрация!$B$7:$M$31,11,FALSE),")"))</f>
        <v xml:space="preserve"> </v>
      </c>
      <c r="C49" s="95"/>
      <c r="D49" s="96"/>
      <c r="E49" s="97"/>
      <c r="F49" s="96"/>
      <c r="G49" s="97"/>
      <c r="H49" s="97"/>
      <c r="I49" s="98"/>
      <c r="J49" s="95"/>
      <c r="K49" s="96"/>
      <c r="L49" s="97"/>
      <c r="M49" s="96"/>
      <c r="N49" s="97"/>
      <c r="O49" s="97"/>
      <c r="P49" s="98"/>
      <c r="Q49" s="95"/>
      <c r="R49" s="96"/>
      <c r="S49" s="97"/>
      <c r="T49" s="96"/>
      <c r="U49" s="97"/>
      <c r="V49" s="97"/>
      <c r="W49" s="98"/>
      <c r="X49" s="99"/>
      <c r="Y49" s="100"/>
      <c r="Z49" s="78"/>
      <c r="AA49" s="76"/>
      <c r="AB49" s="77"/>
      <c r="AC49" s="5"/>
    </row>
    <row r="50" spans="1:29" s="1" customFormat="1" hidden="1">
      <c r="A50" s="73">
        <v>44</v>
      </c>
      <c r="B50" s="74" t="str">
        <f>IF(Регистрация!$D$6&lt;A50," ",CONCATENATE(VLOOKUP(A50,Регистрация!$B$7:$M$31,3,FALSE)," ",VLOOKUP(A50,Регистрация!$B$7:$M$31,4,FALSE)," ","(",VLOOKUP(A50,Регистрация!$B$7:$M$31,11,FALSE),")"))</f>
        <v xml:space="preserve"> </v>
      </c>
      <c r="C50" s="95"/>
      <c r="D50" s="96"/>
      <c r="E50" s="97"/>
      <c r="F50" s="96"/>
      <c r="G50" s="97"/>
      <c r="H50" s="97"/>
      <c r="I50" s="98"/>
      <c r="J50" s="95"/>
      <c r="K50" s="96"/>
      <c r="L50" s="97"/>
      <c r="M50" s="96"/>
      <c r="N50" s="97"/>
      <c r="O50" s="97"/>
      <c r="P50" s="98"/>
      <c r="Q50" s="95"/>
      <c r="R50" s="96"/>
      <c r="S50" s="97"/>
      <c r="T50" s="96"/>
      <c r="U50" s="97"/>
      <c r="V50" s="97"/>
      <c r="W50" s="98"/>
      <c r="X50" s="99"/>
      <c r="Y50" s="100"/>
      <c r="Z50" s="78"/>
      <c r="AA50" s="76"/>
      <c r="AB50" s="77"/>
      <c r="AC50" s="5"/>
    </row>
    <row r="51" spans="1:29" s="1" customFormat="1" hidden="1">
      <c r="A51" s="73">
        <v>45</v>
      </c>
      <c r="B51" s="74" t="str">
        <f>IF(Регистрация!$D$6&lt;A51," ",CONCATENATE(VLOOKUP(A51,Регистрация!$B$7:$M$31,3,FALSE)," ",VLOOKUP(A51,Регистрация!$B$7:$M$31,4,FALSE)," ","(",VLOOKUP(A51,Регистрация!$B$7:$M$31,11,FALSE),")"))</f>
        <v xml:space="preserve"> </v>
      </c>
      <c r="C51" s="95"/>
      <c r="D51" s="96"/>
      <c r="E51" s="97"/>
      <c r="F51" s="96"/>
      <c r="G51" s="97"/>
      <c r="H51" s="97"/>
      <c r="I51" s="98"/>
      <c r="J51" s="95"/>
      <c r="K51" s="96"/>
      <c r="L51" s="97"/>
      <c r="M51" s="96"/>
      <c r="N51" s="97"/>
      <c r="O51" s="97"/>
      <c r="P51" s="98"/>
      <c r="Q51" s="95"/>
      <c r="R51" s="96"/>
      <c r="S51" s="97"/>
      <c r="T51" s="96"/>
      <c r="U51" s="97"/>
      <c r="V51" s="97"/>
      <c r="W51" s="98"/>
      <c r="X51" s="99"/>
      <c r="Y51" s="100"/>
      <c r="Z51" s="78"/>
      <c r="AA51" s="76"/>
      <c r="AB51" s="77"/>
      <c r="AC51" s="5"/>
    </row>
    <row r="52" spans="1:29" s="1" customFormat="1" ht="12.75" hidden="1">
      <c r="A52" s="73">
        <v>46</v>
      </c>
      <c r="B52" s="74" t="str">
        <f>IF(Регистрация!$D$6&lt;A52," ",CONCATENATE(VLOOKUP(A52,Регистрация!$B$7:$M$31,3,FALSE)," ",VLOOKUP(A52,Регистрация!$B$7:$M$31,4,FALSE)," ","(",VLOOKUP(A52,Регистрация!$B$7:$M$31,11,FALSE),")"))</f>
        <v xml:space="preserve"> </v>
      </c>
      <c r="C52" s="95"/>
      <c r="D52" s="96"/>
      <c r="E52" s="97"/>
      <c r="F52" s="96"/>
      <c r="G52" s="97"/>
      <c r="H52" s="97"/>
      <c r="I52" s="98"/>
      <c r="J52" s="95"/>
      <c r="K52" s="96"/>
      <c r="L52" s="97"/>
      <c r="M52" s="96"/>
      <c r="N52" s="97"/>
      <c r="O52" s="97"/>
      <c r="P52" s="98"/>
      <c r="Q52" s="95"/>
      <c r="R52" s="96"/>
      <c r="S52" s="97"/>
      <c r="T52" s="96"/>
      <c r="U52" s="97"/>
      <c r="V52" s="97"/>
      <c r="W52" s="98"/>
      <c r="X52" s="99"/>
      <c r="Y52" s="100"/>
      <c r="Z52" s="75"/>
      <c r="AA52" s="76"/>
      <c r="AB52" s="77"/>
      <c r="AC52" s="5"/>
    </row>
    <row r="53" spans="1:29" s="1" customFormat="1" ht="12.75" hidden="1">
      <c r="A53" s="73">
        <v>47</v>
      </c>
      <c r="B53" s="74" t="str">
        <f>IF(Регистрация!$D$6&lt;A53," ",CONCATENATE(VLOOKUP(A53,Регистрация!$B$7:$M$31,3,FALSE)," ",VLOOKUP(A53,Регистрация!$B$7:$M$31,4,FALSE)," ","(",VLOOKUP(A53,Регистрация!$B$7:$M$31,11,FALSE),")"))</f>
        <v xml:space="preserve"> </v>
      </c>
      <c r="C53" s="95"/>
      <c r="D53" s="96"/>
      <c r="E53" s="97"/>
      <c r="F53" s="96"/>
      <c r="G53" s="97"/>
      <c r="H53" s="97"/>
      <c r="I53" s="98"/>
      <c r="J53" s="95"/>
      <c r="K53" s="96"/>
      <c r="L53" s="97"/>
      <c r="M53" s="96"/>
      <c r="N53" s="97"/>
      <c r="O53" s="97"/>
      <c r="P53" s="98"/>
      <c r="Q53" s="95"/>
      <c r="R53" s="96"/>
      <c r="S53" s="97"/>
      <c r="T53" s="96"/>
      <c r="U53" s="97"/>
      <c r="V53" s="97"/>
      <c r="W53" s="98"/>
      <c r="X53" s="99"/>
      <c r="Y53" s="100"/>
      <c r="Z53" s="75"/>
      <c r="AA53" s="76"/>
      <c r="AB53" s="77"/>
      <c r="AC53" s="5"/>
    </row>
    <row r="54" spans="1:29" s="1" customFormat="1" ht="12.75" hidden="1">
      <c r="A54" s="73">
        <v>48</v>
      </c>
      <c r="B54" s="74" t="str">
        <f>IF(Регистрация!$D$6&lt;A54," ",CONCATENATE(VLOOKUP(A54,Регистрация!$B$7:$M$31,3,FALSE)," ",VLOOKUP(A54,Регистрация!$B$7:$M$31,4,FALSE)," ","(",VLOOKUP(A54,Регистрация!$B$7:$M$31,11,FALSE),")"))</f>
        <v xml:space="preserve"> </v>
      </c>
      <c r="C54" s="95"/>
      <c r="D54" s="96"/>
      <c r="E54" s="97"/>
      <c r="F54" s="96"/>
      <c r="G54" s="97"/>
      <c r="H54" s="97"/>
      <c r="I54" s="98"/>
      <c r="J54" s="95"/>
      <c r="K54" s="96"/>
      <c r="L54" s="97"/>
      <c r="M54" s="96"/>
      <c r="N54" s="97"/>
      <c r="O54" s="97"/>
      <c r="P54" s="98"/>
      <c r="Q54" s="95"/>
      <c r="R54" s="96"/>
      <c r="S54" s="97"/>
      <c r="T54" s="96"/>
      <c r="U54" s="97"/>
      <c r="V54" s="97"/>
      <c r="W54" s="98"/>
      <c r="X54" s="99"/>
      <c r="Y54" s="101"/>
      <c r="Z54" s="79"/>
      <c r="AA54" s="79"/>
      <c r="AB54" s="79"/>
      <c r="AC54" s="80"/>
    </row>
    <row r="55" spans="1:29" s="1" customFormat="1" ht="12.75" hidden="1">
      <c r="A55" s="73">
        <v>49</v>
      </c>
      <c r="B55" s="74" t="str">
        <f>IF(Регистрация!$D$6&lt;A55," ",CONCATENATE(VLOOKUP(A55,Регистрация!$B$7:$M$31,3,FALSE)," ",VLOOKUP(A55,Регистрация!$B$7:$M$31,4,FALSE)," ","(",VLOOKUP(A55,Регистрация!$B$7:$M$31,11,FALSE),")"))</f>
        <v xml:space="preserve"> </v>
      </c>
      <c r="C55" s="95"/>
      <c r="D55" s="96"/>
      <c r="E55" s="97"/>
      <c r="F55" s="96"/>
      <c r="G55" s="97"/>
      <c r="H55" s="97"/>
      <c r="I55" s="98"/>
      <c r="J55" s="95"/>
      <c r="K55" s="96"/>
      <c r="L55" s="97"/>
      <c r="M55" s="96"/>
      <c r="N55" s="97"/>
      <c r="O55" s="97"/>
      <c r="P55" s="98"/>
      <c r="Q55" s="95"/>
      <c r="R55" s="96"/>
      <c r="S55" s="97"/>
      <c r="T55" s="96"/>
      <c r="U55" s="97"/>
      <c r="V55" s="97"/>
      <c r="W55" s="98"/>
      <c r="X55" s="99"/>
      <c r="Y55" s="101"/>
      <c r="Z55" s="79"/>
      <c r="AA55" s="81"/>
      <c r="AB55" s="81"/>
      <c r="AC55" s="80"/>
    </row>
    <row r="56" spans="1:29" s="1" customFormat="1" hidden="1">
      <c r="A56" s="73">
        <v>50</v>
      </c>
      <c r="B56" s="74" t="str">
        <f>IF(Регистрация!$D$6&lt;A56," ",CONCATENATE(VLOOKUP(A56,Регистрация!$B$7:$M$31,3,FALSE)," ",VLOOKUP(A56,Регистрация!$B$7:$M$31,4,FALSE)," ","(",VLOOKUP(A56,Регистрация!$B$7:$M$31,11,FALSE),")"))</f>
        <v xml:space="preserve"> </v>
      </c>
      <c r="C56" s="95"/>
      <c r="D56" s="96"/>
      <c r="E56" s="97"/>
      <c r="F56" s="96"/>
      <c r="G56" s="97"/>
      <c r="H56" s="97"/>
      <c r="I56" s="98"/>
      <c r="J56" s="95"/>
      <c r="K56" s="96"/>
      <c r="L56" s="97"/>
      <c r="M56" s="96"/>
      <c r="N56" s="97"/>
      <c r="O56" s="97"/>
      <c r="P56" s="98"/>
      <c r="Q56" s="95"/>
      <c r="R56" s="96"/>
      <c r="S56" s="97"/>
      <c r="T56" s="96"/>
      <c r="U56" s="97"/>
      <c r="V56" s="97"/>
      <c r="W56" s="98"/>
      <c r="X56" s="99"/>
      <c r="Y56" s="101"/>
      <c r="Z56" s="69"/>
      <c r="AA56" s="79"/>
      <c r="AB56" s="79"/>
      <c r="AC56" s="80"/>
    </row>
    <row r="57" spans="1:29" s="1" customFormat="1" hidden="1">
      <c r="A57" s="73">
        <v>51</v>
      </c>
      <c r="B57" s="74" t="str">
        <f>IF(Регистрация!$D$6&lt;A57," ",CONCATENATE(VLOOKUP(A57,Регистрация!$B$7:$M$31,3,FALSE)," ",VLOOKUP(A57,Регистрация!$B$7:$M$31,4,FALSE)," ","(",VLOOKUP(A57,Регистрация!$B$7:$M$31,11,FALSE),")"))</f>
        <v xml:space="preserve"> </v>
      </c>
      <c r="C57" s="95"/>
      <c r="D57" s="96"/>
      <c r="E57" s="97"/>
      <c r="F57" s="96"/>
      <c r="G57" s="97"/>
      <c r="H57" s="97"/>
      <c r="I57" s="98"/>
      <c r="J57" s="95"/>
      <c r="K57" s="96"/>
      <c r="L57" s="97"/>
      <c r="M57" s="96"/>
      <c r="N57" s="97"/>
      <c r="O57" s="97"/>
      <c r="P57" s="98"/>
      <c r="Q57" s="95"/>
      <c r="R57" s="96"/>
      <c r="S57" s="97"/>
      <c r="T57" s="96"/>
      <c r="U57" s="97"/>
      <c r="V57" s="97"/>
      <c r="W57" s="98"/>
      <c r="X57" s="99"/>
      <c r="Y57" s="101"/>
      <c r="Z57" s="69"/>
      <c r="AA57" s="81"/>
      <c r="AB57" s="81"/>
      <c r="AC57" s="80"/>
    </row>
    <row r="58" spans="1:29" s="1" customFormat="1" hidden="1">
      <c r="A58" s="73">
        <v>52</v>
      </c>
      <c r="B58" s="74" t="str">
        <f>IF(Регистрация!$D$6&lt;A58," ",CONCATENATE(VLOOKUP(A58,Регистрация!$B$7:$M$31,3,FALSE)," ",VLOOKUP(A58,Регистрация!$B$7:$M$31,4,FALSE)," ","(",VLOOKUP(A58,Регистрация!$B$7:$M$31,11,FALSE),")"))</f>
        <v xml:space="preserve"> </v>
      </c>
      <c r="C58" s="95"/>
      <c r="D58" s="96"/>
      <c r="E58" s="97"/>
      <c r="F58" s="96"/>
      <c r="G58" s="97"/>
      <c r="H58" s="97"/>
      <c r="I58" s="98"/>
      <c r="J58" s="95"/>
      <c r="K58" s="96"/>
      <c r="L58" s="97"/>
      <c r="M58" s="96"/>
      <c r="N58" s="97"/>
      <c r="O58" s="97"/>
      <c r="P58" s="98"/>
      <c r="Q58" s="95"/>
      <c r="R58" s="96"/>
      <c r="S58" s="97"/>
      <c r="T58" s="96"/>
      <c r="U58" s="97"/>
      <c r="V58" s="97"/>
      <c r="W58" s="98"/>
      <c r="X58" s="99"/>
      <c r="Y58" s="101"/>
      <c r="Z58" s="69"/>
      <c r="AA58" s="82"/>
      <c r="AB58" s="82"/>
      <c r="AC58" s="69"/>
    </row>
    <row r="59" spans="1:29" s="1" customFormat="1" hidden="1">
      <c r="A59" s="73">
        <v>53</v>
      </c>
      <c r="B59" s="74" t="str">
        <f>IF(Регистрация!$D$6&lt;A59," ",CONCATENATE(VLOOKUP(A59,Регистрация!$B$7:$M$31,3,FALSE)," ",VLOOKUP(A59,Регистрация!$B$7:$M$31,4,FALSE)," ","(",VLOOKUP(A59,Регистрация!$B$7:$M$31,11,FALSE),")"))</f>
        <v xml:space="preserve"> </v>
      </c>
      <c r="C59" s="95"/>
      <c r="D59" s="96"/>
      <c r="E59" s="97"/>
      <c r="F59" s="96"/>
      <c r="G59" s="97"/>
      <c r="H59" s="97"/>
      <c r="I59" s="98"/>
      <c r="J59" s="95"/>
      <c r="K59" s="96"/>
      <c r="L59" s="97"/>
      <c r="M59" s="96"/>
      <c r="N59" s="97"/>
      <c r="O59" s="97"/>
      <c r="P59" s="98"/>
      <c r="Q59" s="95"/>
      <c r="R59" s="96"/>
      <c r="S59" s="97"/>
      <c r="T59" s="96"/>
      <c r="U59" s="97"/>
      <c r="V59" s="97"/>
      <c r="W59" s="98"/>
      <c r="X59" s="99"/>
      <c r="Y59" s="101"/>
      <c r="Z59" s="83"/>
      <c r="AA59" s="84"/>
      <c r="AB59" s="85"/>
      <c r="AC59" s="86"/>
    </row>
    <row r="60" spans="1:29" s="1" customFormat="1" hidden="1">
      <c r="A60" s="73">
        <v>54</v>
      </c>
      <c r="B60" s="74" t="str">
        <f>IF(Регистрация!$D$6&lt;A60," ",CONCATENATE(VLOOKUP(A60,Регистрация!$B$7:$M$31,3,FALSE)," ",VLOOKUP(A60,Регистрация!$B$7:$M$31,4,FALSE)," ","(",VLOOKUP(A60,Регистрация!$B$7:$M$31,11,FALSE),")"))</f>
        <v xml:space="preserve"> </v>
      </c>
      <c r="C60" s="95"/>
      <c r="D60" s="96"/>
      <c r="E60" s="97"/>
      <c r="F60" s="96"/>
      <c r="G60" s="97"/>
      <c r="H60" s="97"/>
      <c r="I60" s="98"/>
      <c r="J60" s="95"/>
      <c r="K60" s="96"/>
      <c r="L60" s="97"/>
      <c r="M60" s="96"/>
      <c r="N60" s="97"/>
      <c r="O60" s="97"/>
      <c r="P60" s="98"/>
      <c r="Q60" s="95"/>
      <c r="R60" s="96"/>
      <c r="S60" s="97"/>
      <c r="T60" s="96"/>
      <c r="U60" s="97"/>
      <c r="V60" s="97"/>
      <c r="W60" s="98"/>
      <c r="X60" s="99"/>
      <c r="Y60" s="102"/>
      <c r="Z60" s="84"/>
      <c r="AA60" s="84"/>
      <c r="AB60" s="85"/>
      <c r="AC60" s="86"/>
    </row>
    <row r="61" spans="1:29" s="1" customFormat="1" hidden="1">
      <c r="A61" s="73">
        <v>55</v>
      </c>
      <c r="B61" s="74" t="str">
        <f>IF(Регистрация!$D$6&lt;A61," ",CONCATENATE(VLOOKUP(A61,Регистрация!$B$7:$M$31,3,FALSE)," ",VLOOKUP(A61,Регистрация!$B$7:$M$31,4,FALSE)," ","(",VLOOKUP(A61,Регистрация!$B$7:$M$31,11,FALSE),")"))</f>
        <v xml:space="preserve"> </v>
      </c>
      <c r="C61" s="95"/>
      <c r="D61" s="96"/>
      <c r="E61" s="97"/>
      <c r="F61" s="96"/>
      <c r="G61" s="97"/>
      <c r="H61" s="97"/>
      <c r="I61" s="98"/>
      <c r="J61" s="95"/>
      <c r="K61" s="96"/>
      <c r="L61" s="97"/>
      <c r="M61" s="96"/>
      <c r="N61" s="97"/>
      <c r="O61" s="97"/>
      <c r="P61" s="98"/>
      <c r="Q61" s="95"/>
      <c r="R61" s="96"/>
      <c r="S61" s="97"/>
      <c r="T61" s="96"/>
      <c r="U61" s="97"/>
      <c r="V61" s="97"/>
      <c r="W61" s="98"/>
      <c r="X61" s="99"/>
      <c r="Y61" s="102"/>
      <c r="Z61" s="84"/>
      <c r="AA61" s="84"/>
      <c r="AB61" s="84"/>
      <c r="AC61" s="86"/>
    </row>
    <row r="62" spans="1:29" s="1" customFormat="1" hidden="1">
      <c r="A62" s="73">
        <v>56</v>
      </c>
      <c r="B62" s="74" t="str">
        <f>IF(Регистрация!$D$6&lt;A62," ",CONCATENATE(VLOOKUP(A62,Регистрация!$B$7:$M$31,3,FALSE)," ",VLOOKUP(A62,Регистрация!$B$7:$M$31,4,FALSE)," ","(",VLOOKUP(A62,Регистрация!$B$7:$M$31,11,FALSE),")"))</f>
        <v xml:space="preserve"> </v>
      </c>
      <c r="C62" s="95"/>
      <c r="D62" s="96"/>
      <c r="E62" s="97"/>
      <c r="F62" s="96"/>
      <c r="G62" s="97"/>
      <c r="H62" s="97"/>
      <c r="I62" s="98"/>
      <c r="J62" s="95"/>
      <c r="K62" s="96"/>
      <c r="L62" s="97"/>
      <c r="M62" s="96"/>
      <c r="N62" s="97"/>
      <c r="O62" s="97"/>
      <c r="P62" s="98"/>
      <c r="Q62" s="95"/>
      <c r="R62" s="96"/>
      <c r="S62" s="97"/>
      <c r="T62" s="96"/>
      <c r="U62" s="97"/>
      <c r="V62" s="97"/>
      <c r="W62" s="98"/>
      <c r="X62" s="99"/>
      <c r="Y62" s="102"/>
      <c r="Z62" s="83"/>
      <c r="AA62" s="83"/>
      <c r="AB62" s="85"/>
      <c r="AC62" s="86"/>
    </row>
    <row r="63" spans="1:29" s="1" customFormat="1" hidden="1">
      <c r="A63" s="73">
        <v>57</v>
      </c>
      <c r="B63" s="74" t="str">
        <f>IF(Регистрация!$D$6&lt;A63," ",CONCATENATE(VLOOKUP(A63,Регистрация!$B$7:$M$31,3,FALSE)," ",VLOOKUP(A63,Регистрация!$B$7:$M$31,4,FALSE)," ","(",VLOOKUP(A63,Регистрация!$B$7:$M$31,11,FALSE),")"))</f>
        <v xml:space="preserve"> </v>
      </c>
      <c r="C63" s="95"/>
      <c r="D63" s="96"/>
      <c r="E63" s="97"/>
      <c r="F63" s="96"/>
      <c r="G63" s="97"/>
      <c r="H63" s="97"/>
      <c r="I63" s="98"/>
      <c r="J63" s="95"/>
      <c r="K63" s="96"/>
      <c r="L63" s="97"/>
      <c r="M63" s="96"/>
      <c r="N63" s="97"/>
      <c r="O63" s="97"/>
      <c r="P63" s="98"/>
      <c r="Q63" s="95"/>
      <c r="R63" s="96"/>
      <c r="S63" s="97"/>
      <c r="T63" s="96"/>
      <c r="U63" s="97"/>
      <c r="V63" s="97"/>
      <c r="W63" s="98"/>
      <c r="X63" s="99"/>
      <c r="Y63" s="102"/>
      <c r="Z63" s="83"/>
      <c r="AA63" s="83"/>
      <c r="AB63" s="87"/>
      <c r="AC63" s="86"/>
    </row>
    <row r="64" spans="1:29" hidden="1">
      <c r="A64" s="73">
        <v>58</v>
      </c>
      <c r="B64" s="74" t="str">
        <f>IF(Регистрация!$D$6&lt;A64," ",CONCATENATE(VLOOKUP(A64,Регистрация!$B$7:$M$31,3,FALSE)," ",VLOOKUP(A64,Регистрация!$B$7:$M$31,4,FALSE)," ","(",VLOOKUP(A64,Регистрация!$B$7:$M$31,11,FALSE),")"))</f>
        <v xml:space="preserve"> </v>
      </c>
      <c r="C64" s="95"/>
      <c r="D64" s="96"/>
      <c r="E64" s="97"/>
      <c r="F64" s="96"/>
      <c r="G64" s="97"/>
      <c r="H64" s="97"/>
      <c r="I64" s="98"/>
      <c r="J64" s="95"/>
      <c r="K64" s="96"/>
      <c r="L64" s="97"/>
      <c r="M64" s="96"/>
      <c r="N64" s="97"/>
      <c r="O64" s="97"/>
      <c r="P64" s="98"/>
      <c r="Q64" s="95"/>
      <c r="R64" s="96"/>
      <c r="S64" s="97"/>
      <c r="T64" s="96"/>
      <c r="U64" s="97"/>
      <c r="V64" s="97"/>
      <c r="W64" s="98"/>
      <c r="X64" s="99"/>
      <c r="Y64" s="103"/>
      <c r="Z64" s="88"/>
      <c r="AA64" s="88"/>
      <c r="AB64" s="88"/>
    </row>
    <row r="65" spans="1:28" hidden="1">
      <c r="A65" s="73">
        <v>59</v>
      </c>
      <c r="B65" s="74" t="str">
        <f>IF(Регистрация!$D$6&lt;A65," ",CONCATENATE(VLOOKUP(A65,Регистрация!$B$7:$M$31,3,FALSE)," ",VLOOKUP(A65,Регистрация!$B$7:$M$31,4,FALSE)," ","(",VLOOKUP(A65,Регистрация!$B$7:$M$31,11,FALSE),")"))</f>
        <v xml:space="preserve"> </v>
      </c>
      <c r="C65" s="95"/>
      <c r="D65" s="96"/>
      <c r="E65" s="97"/>
      <c r="F65" s="96"/>
      <c r="G65" s="97"/>
      <c r="H65" s="97"/>
      <c r="I65" s="98"/>
      <c r="J65" s="95"/>
      <c r="K65" s="96"/>
      <c r="L65" s="97"/>
      <c r="M65" s="96"/>
      <c r="N65" s="97"/>
      <c r="O65" s="97"/>
      <c r="P65" s="98"/>
      <c r="Q65" s="95"/>
      <c r="R65" s="96"/>
      <c r="S65" s="97"/>
      <c r="T65" s="96"/>
      <c r="U65" s="97"/>
      <c r="V65" s="97"/>
      <c r="W65" s="98"/>
      <c r="X65" s="99"/>
      <c r="Y65" s="103"/>
      <c r="Z65" s="88"/>
      <c r="AA65" s="88"/>
      <c r="AB65" s="88"/>
    </row>
    <row r="66" spans="1:28" hidden="1">
      <c r="A66" s="73">
        <v>60</v>
      </c>
      <c r="B66" s="74" t="str">
        <f>IF(Регистрация!$D$6&lt;A66," ",CONCATENATE(VLOOKUP(A66,Регистрация!$B$7:$M$31,3,FALSE)," ",VLOOKUP(A66,Регистрация!$B$7:$M$31,4,FALSE)," ","(",VLOOKUP(A66,Регистрация!$B$7:$M$31,11,FALSE),")"))</f>
        <v xml:space="preserve"> </v>
      </c>
      <c r="C66" s="95"/>
      <c r="D66" s="96"/>
      <c r="E66" s="97"/>
      <c r="F66" s="96"/>
      <c r="G66" s="97"/>
      <c r="H66" s="97"/>
      <c r="I66" s="98"/>
      <c r="J66" s="95"/>
      <c r="K66" s="96"/>
      <c r="L66" s="97"/>
      <c r="M66" s="96"/>
      <c r="N66" s="97"/>
      <c r="O66" s="97"/>
      <c r="P66" s="98"/>
      <c r="Q66" s="95"/>
      <c r="R66" s="96"/>
      <c r="S66" s="97"/>
      <c r="T66" s="96"/>
      <c r="U66" s="97"/>
      <c r="V66" s="97"/>
      <c r="W66" s="98"/>
      <c r="X66" s="99"/>
      <c r="Y66" s="103"/>
      <c r="Z66" s="88"/>
      <c r="AA66" s="88"/>
      <c r="AB66" s="88"/>
    </row>
    <row r="67" spans="1:28" hidden="1">
      <c r="A67" s="73">
        <v>61</v>
      </c>
      <c r="B67" s="74" t="str">
        <f>IF(Регистрация!$D$6&lt;A67," ",CONCATENATE(VLOOKUP(A67,Регистрация!$B$7:$M$31,3,FALSE)," ",VLOOKUP(A67,Регистрация!$B$7:$M$31,4,FALSE)," ","(",VLOOKUP(A67,Регистрация!$B$7:$M$31,11,FALSE),")"))</f>
        <v xml:space="preserve"> </v>
      </c>
      <c r="C67" s="95"/>
      <c r="D67" s="96"/>
      <c r="E67" s="97"/>
      <c r="F67" s="96"/>
      <c r="G67" s="97"/>
      <c r="H67" s="97"/>
      <c r="I67" s="98"/>
      <c r="J67" s="95"/>
      <c r="K67" s="96"/>
      <c r="L67" s="97"/>
      <c r="M67" s="96"/>
      <c r="N67" s="97"/>
      <c r="O67" s="97"/>
      <c r="P67" s="98"/>
      <c r="Q67" s="95"/>
      <c r="R67" s="96"/>
      <c r="S67" s="97"/>
      <c r="T67" s="96"/>
      <c r="U67" s="97"/>
      <c r="V67" s="97"/>
      <c r="W67" s="98"/>
      <c r="X67" s="99"/>
      <c r="Y67" s="103"/>
      <c r="Z67" s="88"/>
      <c r="AA67" s="88"/>
      <c r="AB67" s="88"/>
    </row>
    <row r="68" spans="1:28" ht="22.5" hidden="1" customHeight="1">
      <c r="A68" s="73">
        <v>62</v>
      </c>
      <c r="B68" s="74" t="str">
        <f>IF(Регистрация!$D$6&lt;A68," ",CONCATENATE(VLOOKUP(A68,Регистрация!$B$7:$M$31,3,FALSE)," ",VLOOKUP(A68,Регистрация!$B$7:$M$31,4,FALSE)," ","(",VLOOKUP(A68,Регистрация!$B$7:$M$31,11,FALSE),")"))</f>
        <v xml:space="preserve"> </v>
      </c>
      <c r="C68" s="95"/>
      <c r="D68" s="96"/>
      <c r="E68" s="97"/>
      <c r="F68" s="96"/>
      <c r="G68" s="97"/>
      <c r="H68" s="97"/>
      <c r="I68" s="98"/>
      <c r="J68" s="95"/>
      <c r="K68" s="96"/>
      <c r="L68" s="97"/>
      <c r="M68" s="96"/>
      <c r="N68" s="97"/>
      <c r="O68" s="97"/>
      <c r="P68" s="98"/>
      <c r="Q68" s="95"/>
      <c r="R68" s="96"/>
      <c r="S68" s="97"/>
      <c r="T68" s="96"/>
      <c r="U68" s="97"/>
      <c r="V68" s="97"/>
      <c r="W68" s="98"/>
      <c r="X68" s="99"/>
      <c r="Y68" s="103"/>
      <c r="Z68" s="88"/>
      <c r="AA68" s="88"/>
      <c r="AB68" s="88"/>
    </row>
    <row r="69" spans="1:28" ht="28.5" hidden="1" customHeight="1">
      <c r="A69" s="73">
        <v>63</v>
      </c>
      <c r="B69" s="74" t="str">
        <f>IF(Регистрация!$D$6&lt;A69," ",CONCATENATE(VLOOKUP(A69,Регистрация!$B$7:$M$31,3,FALSE)," ",VLOOKUP(A69,Регистрация!$B$7:$M$31,4,FALSE)," ","(",VLOOKUP(A69,Регистрация!$B$7:$M$31,11,FALSE),")"))</f>
        <v xml:space="preserve"> </v>
      </c>
      <c r="C69" s="95"/>
      <c r="D69" s="96"/>
      <c r="E69" s="97"/>
      <c r="F69" s="96"/>
      <c r="G69" s="97"/>
      <c r="H69" s="97"/>
      <c r="I69" s="98"/>
      <c r="J69" s="95"/>
      <c r="K69" s="96"/>
      <c r="L69" s="97"/>
      <c r="M69" s="96"/>
      <c r="N69" s="97"/>
      <c r="O69" s="97"/>
      <c r="P69" s="98"/>
      <c r="Q69" s="95"/>
      <c r="R69" s="96"/>
      <c r="S69" s="97"/>
      <c r="T69" s="96"/>
      <c r="U69" s="97"/>
      <c r="V69" s="97"/>
      <c r="W69" s="98"/>
      <c r="X69" s="99"/>
      <c r="Y69" s="103"/>
      <c r="Z69" s="88"/>
      <c r="AA69" s="88"/>
      <c r="AB69" s="88"/>
    </row>
    <row r="70" spans="1:28" ht="20.25" hidden="1" customHeight="1">
      <c r="A70" s="89">
        <v>64</v>
      </c>
      <c r="B70" s="112" t="str">
        <f>IF(Регистрация!$D$6&lt;A70," ",CONCATENATE(VLOOKUP(A70,Регистрация!$B$7:$M$31,3,FALSE)," ",VLOOKUP(A70,Регистрация!$B$7:$M$31,4,FALSE)," ","(",VLOOKUP(A70,Регистрация!$B$7:$M$31,11,FALSE),")"))</f>
        <v xml:space="preserve"> </v>
      </c>
      <c r="C70" s="104"/>
      <c r="D70" s="105"/>
      <c r="E70" s="106"/>
      <c r="F70" s="105"/>
      <c r="G70" s="106"/>
      <c r="H70" s="106"/>
      <c r="I70" s="107"/>
      <c r="J70" s="104"/>
      <c r="K70" s="105"/>
      <c r="L70" s="106"/>
      <c r="M70" s="105"/>
      <c r="N70" s="106"/>
      <c r="O70" s="106"/>
      <c r="P70" s="107"/>
      <c r="Q70" s="104"/>
      <c r="R70" s="105"/>
      <c r="S70" s="106"/>
      <c r="T70" s="105"/>
      <c r="U70" s="106"/>
      <c r="V70" s="106"/>
      <c r="W70" s="107"/>
      <c r="X70" s="108"/>
      <c r="Y70" s="109"/>
      <c r="Z70" s="88"/>
      <c r="AA70" s="88"/>
      <c r="AB70" s="88"/>
    </row>
    <row r="71" spans="1:28">
      <c r="A71" s="90"/>
      <c r="B71" s="91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</row>
    <row r="72" spans="1:28">
      <c r="A72" s="22"/>
      <c r="B72" s="137" t="s">
        <v>18</v>
      </c>
      <c r="C72" s="137"/>
      <c r="D72" s="137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3"/>
      <c r="R72" s="137" t="str">
        <f>Регистрация!L33</f>
        <v>Ростовцев С.А.</v>
      </c>
      <c r="S72" s="137"/>
      <c r="T72" s="137"/>
      <c r="U72" s="137"/>
      <c r="V72" s="137"/>
      <c r="W72" s="137"/>
      <c r="X72" s="137"/>
      <c r="Y72" s="137"/>
      <c r="Z72" s="93"/>
      <c r="AA72" s="10"/>
      <c r="AB72" s="10"/>
    </row>
    <row r="73" spans="1:28">
      <c r="A73" s="22"/>
      <c r="B73" s="94"/>
      <c r="C73" s="94"/>
      <c r="D73" s="94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4"/>
      <c r="AB73" s="94"/>
    </row>
    <row r="74" spans="1:28">
      <c r="A74" s="22"/>
      <c r="B74" s="137" t="s">
        <v>19</v>
      </c>
      <c r="C74" s="137"/>
      <c r="D74" s="137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3"/>
      <c r="R74" s="137" t="str">
        <f>Регистрация!L35</f>
        <v>Кириченко Т.Е.</v>
      </c>
      <c r="S74" s="137"/>
      <c r="T74" s="137"/>
      <c r="U74" s="137"/>
      <c r="V74" s="137"/>
      <c r="W74" s="137"/>
      <c r="X74" s="137"/>
      <c r="Y74" s="137"/>
      <c r="Z74" s="93"/>
      <c r="AA74" s="10"/>
      <c r="AB74" s="10"/>
    </row>
    <row r="75" spans="1:28">
      <c r="A75" s="22"/>
    </row>
    <row r="76" spans="1:28">
      <c r="A76" s="22"/>
    </row>
    <row r="77" spans="1:28">
      <c r="A77" s="22"/>
    </row>
    <row r="78" spans="1:28">
      <c r="A78" s="22"/>
    </row>
    <row r="79" spans="1:28">
      <c r="A79" s="22"/>
    </row>
    <row r="80" spans="1:28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</sheetData>
  <sheetProtection formatRows="0"/>
  <mergeCells count="21">
    <mergeCell ref="A1:Y1"/>
    <mergeCell ref="A2:Y2"/>
    <mergeCell ref="E3:M3"/>
    <mergeCell ref="W3:Y3"/>
    <mergeCell ref="J5:P5"/>
    <mergeCell ref="Q5:W5"/>
    <mergeCell ref="R74:Y74"/>
    <mergeCell ref="R72:Y72"/>
    <mergeCell ref="Y5:Y6"/>
    <mergeCell ref="A3:D3"/>
    <mergeCell ref="R3:V3"/>
    <mergeCell ref="A4:Y4"/>
    <mergeCell ref="B74:D74"/>
    <mergeCell ref="B5:B6"/>
    <mergeCell ref="A5:A6"/>
    <mergeCell ref="D6:H6"/>
    <mergeCell ref="C5:I5"/>
    <mergeCell ref="B72:D72"/>
    <mergeCell ref="R6:V6"/>
    <mergeCell ref="X5:X6"/>
    <mergeCell ref="K6:O6"/>
  </mergeCells>
  <pageMargins left="0.42" right="0.16" top="0.35" bottom="0.39" header="0.14000000000000001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Регистрация</vt:lpstr>
      <vt:lpstr>Ката по баллам 64 чел</vt:lpstr>
      <vt:lpstr>Лист1</vt:lpstr>
      <vt:lpstr>Регистрация!Заголовки_для_печати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Школа СЭН'Э</dc:creator>
  <cp:lastModifiedBy>Дом</cp:lastModifiedBy>
  <cp:lastPrinted>2017-02-07T20:48:53Z</cp:lastPrinted>
  <dcterms:created xsi:type="dcterms:W3CDTF">2008-01-15T12:31:41Z</dcterms:created>
  <dcterms:modified xsi:type="dcterms:W3CDTF">2017-02-12T16:32:05Z</dcterms:modified>
</cp:coreProperties>
</file>